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 activeTab="1"/>
  </bookViews>
  <sheets>
    <sheet name="Données" sheetId="1" r:id="rId1"/>
    <sheet name="Graph1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I16" i="1" l="1"/>
  <c r="I20" i="1" s="1"/>
  <c r="B15" i="1" l="1"/>
  <c r="C15" i="1" s="1"/>
  <c r="D15" i="1" s="1"/>
  <c r="B16" i="1" s="1"/>
  <c r="E16" i="1" l="1"/>
  <c r="C16" i="1"/>
  <c r="E15" i="1"/>
  <c r="D16" i="1" l="1"/>
  <c r="G16" i="1"/>
  <c r="F15" i="1"/>
  <c r="F16" i="1" l="1"/>
  <c r="B17" i="1"/>
  <c r="E17" i="1" s="1"/>
  <c r="C17" i="1" l="1"/>
  <c r="G17" i="1" l="1"/>
  <c r="D17" i="1"/>
  <c r="F17" i="1" l="1"/>
  <c r="B18" i="1"/>
  <c r="E18" i="1" l="1"/>
  <c r="C18" i="1"/>
  <c r="D18" i="1" l="1"/>
  <c r="G18" i="1"/>
  <c r="F18" i="1" l="1"/>
  <c r="B19" i="1"/>
  <c r="E19" i="1" l="1"/>
  <c r="C19" i="1"/>
  <c r="G19" i="1" l="1"/>
  <c r="D19" i="1"/>
  <c r="F19" i="1" l="1"/>
  <c r="B20" i="1"/>
  <c r="C20" i="1" l="1"/>
  <c r="E20" i="1"/>
  <c r="G20" i="1" l="1"/>
  <c r="D20" i="1"/>
  <c r="F20" i="1" l="1"/>
  <c r="B21" i="1"/>
  <c r="E21" i="1" l="1"/>
  <c r="C21" i="1"/>
  <c r="G21" i="1" l="1"/>
  <c r="D21" i="1"/>
  <c r="F21" i="1" l="1"/>
  <c r="B22" i="1"/>
  <c r="C22" i="1" l="1"/>
  <c r="E22" i="1"/>
  <c r="G22" i="1" l="1"/>
  <c r="D22" i="1"/>
  <c r="F22" i="1" l="1"/>
  <c r="B23" i="1"/>
  <c r="E23" i="1" l="1"/>
  <c r="C23" i="1"/>
  <c r="G23" i="1" l="1"/>
  <c r="D23" i="1"/>
  <c r="F23" i="1" l="1"/>
  <c r="B24" i="1"/>
  <c r="E24" i="1" l="1"/>
  <c r="C24" i="1"/>
  <c r="G24" i="1" l="1"/>
  <c r="D24" i="1"/>
  <c r="F24" i="1" l="1"/>
  <c r="B25" i="1"/>
  <c r="E25" i="1" l="1"/>
  <c r="C25" i="1"/>
  <c r="G25" i="1" l="1"/>
  <c r="D25" i="1"/>
  <c r="F25" i="1" l="1"/>
  <c r="B26" i="1"/>
  <c r="C26" i="1" l="1"/>
  <c r="E26" i="1"/>
  <c r="G26" i="1" l="1"/>
  <c r="D26" i="1"/>
  <c r="F26" i="1" l="1"/>
  <c r="B27" i="1"/>
  <c r="C27" i="1" l="1"/>
  <c r="E27" i="1"/>
  <c r="G27" i="1" l="1"/>
  <c r="D27" i="1"/>
  <c r="F27" i="1" l="1"/>
  <c r="B28" i="1"/>
  <c r="C28" i="1" l="1"/>
  <c r="E28" i="1"/>
  <c r="G28" i="1" l="1"/>
  <c r="D28" i="1"/>
  <c r="F28" i="1" l="1"/>
  <c r="B29" i="1"/>
  <c r="E29" i="1" l="1"/>
  <c r="C29" i="1"/>
  <c r="G29" i="1" l="1"/>
  <c r="D29" i="1"/>
  <c r="F29" i="1" l="1"/>
  <c r="B30" i="1"/>
  <c r="C30" i="1" l="1"/>
  <c r="E30" i="1"/>
  <c r="G30" i="1" l="1"/>
  <c r="D30" i="1"/>
  <c r="F30" i="1" l="1"/>
  <c r="B31" i="1"/>
  <c r="E31" i="1" l="1"/>
  <c r="C31" i="1"/>
  <c r="G31" i="1" l="1"/>
  <c r="D31" i="1"/>
  <c r="F31" i="1" l="1"/>
  <c r="B32" i="1"/>
  <c r="C32" i="1" l="1"/>
  <c r="E32" i="1"/>
  <c r="G32" i="1" l="1"/>
  <c r="D32" i="1"/>
  <c r="F32" i="1" l="1"/>
  <c r="B33" i="1"/>
  <c r="C33" i="1" l="1"/>
  <c r="E33" i="1"/>
  <c r="G33" i="1" l="1"/>
  <c r="D33" i="1"/>
  <c r="F33" i="1" l="1"/>
  <c r="B34" i="1"/>
  <c r="C34" i="1" l="1"/>
  <c r="E34" i="1"/>
  <c r="G34" i="1" l="1"/>
  <c r="D34" i="1"/>
  <c r="F34" i="1" l="1"/>
  <c r="B35" i="1"/>
  <c r="C35" i="1" l="1"/>
  <c r="E35" i="1"/>
  <c r="G35" i="1" l="1"/>
  <c r="D35" i="1"/>
  <c r="F35" i="1" l="1"/>
  <c r="B36" i="1"/>
  <c r="C36" i="1" l="1"/>
  <c r="E36" i="1"/>
  <c r="G36" i="1" l="1"/>
  <c r="D36" i="1"/>
  <c r="F36" i="1" l="1"/>
  <c r="B37" i="1"/>
  <c r="C37" i="1" l="1"/>
  <c r="E37" i="1"/>
  <c r="G37" i="1" l="1"/>
  <c r="D37" i="1"/>
  <c r="F37" i="1" l="1"/>
  <c r="B38" i="1"/>
  <c r="C38" i="1" l="1"/>
  <c r="E38" i="1"/>
  <c r="G38" i="1" l="1"/>
  <c r="D38" i="1"/>
  <c r="F38" i="1" l="1"/>
  <c r="B39" i="1"/>
  <c r="C39" i="1" l="1"/>
  <c r="E39" i="1"/>
  <c r="G39" i="1" l="1"/>
  <c r="D39" i="1"/>
  <c r="F39" i="1" l="1"/>
  <c r="B40" i="1"/>
  <c r="E40" i="1" l="1"/>
  <c r="C40" i="1"/>
  <c r="G40" i="1" l="1"/>
  <c r="D40" i="1"/>
  <c r="F40" i="1" l="1"/>
  <c r="B41" i="1"/>
  <c r="C41" i="1" l="1"/>
  <c r="E41" i="1"/>
  <c r="G41" i="1" l="1"/>
  <c r="D41" i="1"/>
  <c r="F41" i="1" l="1"/>
  <c r="B42" i="1"/>
  <c r="E42" i="1" l="1"/>
  <c r="C42" i="1"/>
  <c r="G42" i="1" l="1"/>
  <c r="D42" i="1"/>
  <c r="F42" i="1" l="1"/>
  <c r="B43" i="1"/>
  <c r="E43" i="1" l="1"/>
  <c r="C43" i="1"/>
  <c r="G43" i="1" l="1"/>
  <c r="D43" i="1"/>
  <c r="F43" i="1" l="1"/>
  <c r="B44" i="1"/>
  <c r="E44" i="1" l="1"/>
  <c r="C44" i="1"/>
  <c r="G44" i="1" l="1"/>
  <c r="D44" i="1"/>
  <c r="F44" i="1" l="1"/>
  <c r="B45" i="1"/>
  <c r="C45" i="1" l="1"/>
  <c r="E45" i="1"/>
  <c r="G45" i="1" l="1"/>
  <c r="D45" i="1"/>
  <c r="F45" i="1" s="1"/>
</calcChain>
</file>

<file path=xl/sharedStrings.xml><?xml version="1.0" encoding="utf-8"?>
<sst xmlns="http://schemas.openxmlformats.org/spreadsheetml/2006/main" count="25" uniqueCount="24">
  <si>
    <t>K_t/AN</t>
  </si>
  <si>
    <t>Y_t/AN</t>
  </si>
  <si>
    <t>I_t/AN</t>
  </si>
  <si>
    <t>Période</t>
  </si>
  <si>
    <t>K_0</t>
  </si>
  <si>
    <t>delta</t>
  </si>
  <si>
    <t>alpha</t>
  </si>
  <si>
    <t>s</t>
  </si>
  <si>
    <t>A</t>
  </si>
  <si>
    <t>N</t>
  </si>
  <si>
    <t>Exercice 1 : Modèle de Solow sans progrès technique et sans croissance démographique</t>
  </si>
  <si>
    <t>Question 1)</t>
  </si>
  <si>
    <t>Question 2)</t>
  </si>
  <si>
    <t>Question 3)</t>
  </si>
  <si>
    <t>delta * (K_t/AN)</t>
  </si>
  <si>
    <t>I_t/AN-delta*(K_t/AN)</t>
  </si>
  <si>
    <t>Question 4)</t>
  </si>
  <si>
    <t>Question 5)</t>
  </si>
  <si>
    <t>Question 6)</t>
  </si>
  <si>
    <t>(Y_t+1/AN - Y_t/AN)/Y_t/AN</t>
  </si>
  <si>
    <t>Question 7)</t>
  </si>
  <si>
    <t>Capital par travailleur</t>
  </si>
  <si>
    <t>à l'état stationnaire</t>
  </si>
  <si>
    <t>Produit par travailleur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</si>
</sst>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au cours tu temps de l'investissement brut, de la dépréciation du capital et du produit par travailleur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Données!$C$13</c:f>
              <c:strCache>
                <c:ptCount val="1"/>
                <c:pt idx="0">
                  <c:v>Y_t/AN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Données!$C$15:$C$45</c:f>
              <c:numCache>
                <c:formatCode>General</c:formatCode>
                <c:ptCount val="31"/>
                <c:pt idx="0">
                  <c:v>1</c:v>
                </c:pt>
                <c:pt idx="1">
                  <c:v>1.0290057594210951</c:v>
                </c:pt>
                <c:pt idx="2">
                  <c:v>1.0532267193107911</c:v>
                </c:pt>
                <c:pt idx="3">
                  <c:v>1.0735585228948059</c:v>
                </c:pt>
                <c:pt idx="4">
                  <c:v>1.0906967109766299</c:v>
                </c:pt>
                <c:pt idx="5">
                  <c:v>1.1051912173629805</c:v>
                </c:pt>
                <c:pt idx="6">
                  <c:v>1.1174831295329479</c:v>
                </c:pt>
                <c:pt idx="7">
                  <c:v>1.1279303497932927</c:v>
                </c:pt>
                <c:pt idx="8">
                  <c:v>1.1368260337878293</c:v>
                </c:pt>
                <c:pt idx="9">
                  <c:v>1.144412169360145</c:v>
                </c:pt>
                <c:pt idx="10">
                  <c:v>1.1508897895505563</c:v>
                </c:pt>
                <c:pt idx="11">
                  <c:v>1.1564267945458977</c:v>
                </c:pt>
                <c:pt idx="12">
                  <c:v>1.1611640367994907</c:v>
                </c:pt>
                <c:pt idx="13">
                  <c:v>1.1652201194312304</c:v>
                </c:pt>
                <c:pt idx="14">
                  <c:v>1.1686952245543365</c:v>
                </c:pt>
                <c:pt idx="15">
                  <c:v>1.1716741987907895</c:v>
                </c:pt>
                <c:pt idx="16">
                  <c:v>1.1742290620671334</c:v>
                </c:pt>
                <c:pt idx="17">
                  <c:v>1.1764210630912624</c:v>
                </c:pt>
                <c:pt idx="18">
                  <c:v>1.1783023745777688</c:v>
                </c:pt>
                <c:pt idx="19">
                  <c:v>1.1799174993791073</c:v>
                </c:pt>
                <c:pt idx="20">
                  <c:v>1.1813044426109556</c:v>
                </c:pt>
                <c:pt idx="21">
                  <c:v>1.1824956929080355</c:v>
                </c:pt>
                <c:pt idx="22">
                  <c:v>1.1835190469393637</c:v>
                </c:pt>
                <c:pt idx="23">
                  <c:v>1.1843983044405988</c:v>
                </c:pt>
                <c:pt idx="24">
                  <c:v>1.1851538557194317</c:v>
                </c:pt>
                <c:pt idx="25">
                  <c:v>1.1858031794558699</c:v>
                </c:pt>
                <c:pt idx="26">
                  <c:v>1.1863612653638662</c:v>
                </c:pt>
                <c:pt idx="27">
                  <c:v>1.1868409736938939</c:v>
                </c:pt>
                <c:pt idx="28">
                  <c:v>1.1872533414831838</c:v>
                </c:pt>
                <c:pt idx="29">
                  <c:v>1.1876078437864717</c:v>
                </c:pt>
                <c:pt idx="30">
                  <c:v>1.1879126167589067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Données!$D$13</c:f>
              <c:strCache>
                <c:ptCount val="1"/>
                <c:pt idx="0">
                  <c:v>I_t/AN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Données!$D$15:$D$45</c:f>
              <c:numCache>
                <c:formatCode>General</c:formatCode>
                <c:ptCount val="31"/>
                <c:pt idx="0">
                  <c:v>0.3</c:v>
                </c:pt>
                <c:pt idx="1">
                  <c:v>0.30870172782632849</c:v>
                </c:pt>
                <c:pt idx="2">
                  <c:v>0.31596801579323736</c:v>
                </c:pt>
                <c:pt idx="3">
                  <c:v>0.32206755686844174</c:v>
                </c:pt>
                <c:pt idx="4">
                  <c:v>0.32720901329298896</c:v>
                </c:pt>
                <c:pt idx="5">
                  <c:v>0.33155736520889417</c:v>
                </c:pt>
                <c:pt idx="6">
                  <c:v>0.33524493885988438</c:v>
                </c:pt>
                <c:pt idx="7">
                  <c:v>0.33837910493798778</c:v>
                </c:pt>
                <c:pt idx="8">
                  <c:v>0.34104781013634877</c:v>
                </c:pt>
                <c:pt idx="9">
                  <c:v>0.3433236508080435</c:v>
                </c:pt>
                <c:pt idx="10">
                  <c:v>0.34526693686516691</c:v>
                </c:pt>
                <c:pt idx="11">
                  <c:v>0.34692803836376929</c:v>
                </c:pt>
                <c:pt idx="12">
                  <c:v>0.34834921103984717</c:v>
                </c:pt>
                <c:pt idx="13">
                  <c:v>0.34956603582936913</c:v>
                </c:pt>
                <c:pt idx="14">
                  <c:v>0.35060856736630092</c:v>
                </c:pt>
                <c:pt idx="15">
                  <c:v>0.35150225963723686</c:v>
                </c:pt>
                <c:pt idx="16">
                  <c:v>0.35226871862014003</c:v>
                </c:pt>
                <c:pt idx="17">
                  <c:v>0.35292631892737869</c:v>
                </c:pt>
                <c:pt idx="18">
                  <c:v>0.35349071237333063</c:v>
                </c:pt>
                <c:pt idx="19">
                  <c:v>0.35397524981373218</c:v>
                </c:pt>
                <c:pt idx="20">
                  <c:v>0.35439133278328666</c:v>
                </c:pt>
                <c:pt idx="21">
                  <c:v>0.35474870787241064</c:v>
                </c:pt>
                <c:pt idx="22">
                  <c:v>0.35505571408180908</c:v>
                </c:pt>
                <c:pt idx="23">
                  <c:v>0.3553194913321796</c:v>
                </c:pt>
                <c:pt idx="24">
                  <c:v>0.35554615671582951</c:v>
                </c:pt>
                <c:pt idx="25">
                  <c:v>0.35574095383676096</c:v>
                </c:pt>
                <c:pt idx="26">
                  <c:v>0.35590837960915983</c:v>
                </c:pt>
                <c:pt idx="27">
                  <c:v>0.35605229210816813</c:v>
                </c:pt>
                <c:pt idx="28">
                  <c:v>0.35617600244495512</c:v>
                </c:pt>
                <c:pt idx="29">
                  <c:v>0.35628235313594148</c:v>
                </c:pt>
                <c:pt idx="30">
                  <c:v>0.35637378502767197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Données!$E$13</c:f>
              <c:strCache>
                <c:ptCount val="1"/>
                <c:pt idx="0">
                  <c:v>delta * (K_t/AN)</c:v>
                </c:pt>
              </c:strCache>
            </c:strRef>
          </c:tx>
          <c:marker>
            <c:symbol val="none"/>
          </c:marker>
          <c:cat>
            <c:numRef>
              <c:f>Données!$A$15:$A$45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Données!$E$15:$E$45</c:f>
              <c:numCache>
                <c:formatCode>General</c:formatCode>
                <c:ptCount val="31"/>
                <c:pt idx="0">
                  <c:v>0.2</c:v>
                </c:pt>
                <c:pt idx="1">
                  <c:v>0.22000000000000003</c:v>
                </c:pt>
                <c:pt idx="2">
                  <c:v>0.23774034556526571</c:v>
                </c:pt>
                <c:pt idx="3">
                  <c:v>0.25338587961086007</c:v>
                </c:pt>
                <c:pt idx="4">
                  <c:v>0.26712221506237638</c:v>
                </c:pt>
                <c:pt idx="5">
                  <c:v>0.27913957470849893</c:v>
                </c:pt>
                <c:pt idx="6">
                  <c:v>0.28962313280857799</c:v>
                </c:pt>
                <c:pt idx="7">
                  <c:v>0.29874749401883927</c:v>
                </c:pt>
                <c:pt idx="8">
                  <c:v>0.30667381620266898</c:v>
                </c:pt>
                <c:pt idx="9">
                  <c:v>0.31354861498940495</c:v>
                </c:pt>
                <c:pt idx="10">
                  <c:v>0.31950362215313266</c:v>
                </c:pt>
                <c:pt idx="11">
                  <c:v>0.32465628509553951</c:v>
                </c:pt>
                <c:pt idx="12">
                  <c:v>0.32911063574918553</c:v>
                </c:pt>
                <c:pt idx="13">
                  <c:v>0.33295835080731789</c:v>
                </c:pt>
                <c:pt idx="14">
                  <c:v>0.33627988781172813</c:v>
                </c:pt>
                <c:pt idx="15">
                  <c:v>0.33914562372264268</c:v>
                </c:pt>
                <c:pt idx="16">
                  <c:v>0.34161695090556154</c:v>
                </c:pt>
                <c:pt idx="17">
                  <c:v>0.34374730444847729</c:v>
                </c:pt>
                <c:pt idx="18">
                  <c:v>0.34558310734425757</c:v>
                </c:pt>
                <c:pt idx="19">
                  <c:v>0.34716462835007222</c:v>
                </c:pt>
                <c:pt idx="20">
                  <c:v>0.34852675264280419</c:v>
                </c:pt>
                <c:pt idx="21">
                  <c:v>0.34969966867090069</c:v>
                </c:pt>
                <c:pt idx="22">
                  <c:v>0.35070947651120266</c:v>
                </c:pt>
                <c:pt idx="23">
                  <c:v>0.35157872402532397</c:v>
                </c:pt>
                <c:pt idx="24">
                  <c:v>0.35232687748669511</c:v>
                </c:pt>
                <c:pt idx="25">
                  <c:v>0.35297073333252205</c:v>
                </c:pt>
                <c:pt idx="26">
                  <c:v>0.35352477743336985</c:v>
                </c:pt>
                <c:pt idx="27">
                  <c:v>0.35400149786852786</c:v>
                </c:pt>
                <c:pt idx="28">
                  <c:v>0.35441165671645591</c:v>
                </c:pt>
                <c:pt idx="29">
                  <c:v>0.35476452586215579</c:v>
                </c:pt>
                <c:pt idx="30">
                  <c:v>0.35506809131691297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Données!$B$13</c:f>
              <c:strCache>
                <c:ptCount val="1"/>
                <c:pt idx="0">
                  <c:v>K_t/AN</c:v>
                </c:pt>
              </c:strCache>
            </c:strRef>
          </c:tx>
          <c:marker>
            <c:symbol val="none"/>
          </c:marker>
          <c:val>
            <c:numRef>
              <c:f>Données!$B$15:$B$45</c:f>
              <c:numCache>
                <c:formatCode>General</c:formatCode>
                <c:ptCount val="31"/>
                <c:pt idx="0">
                  <c:v>1</c:v>
                </c:pt>
                <c:pt idx="1">
                  <c:v>1.1000000000000001</c:v>
                </c:pt>
                <c:pt idx="2">
                  <c:v>1.1887017278263285</c:v>
                </c:pt>
                <c:pt idx="3">
                  <c:v>1.2669293980543002</c:v>
                </c:pt>
                <c:pt idx="4">
                  <c:v>1.3356110753118819</c:v>
                </c:pt>
                <c:pt idx="5">
                  <c:v>1.3956978735424945</c:v>
                </c:pt>
                <c:pt idx="6">
                  <c:v>1.4481156640428898</c:v>
                </c:pt>
                <c:pt idx="7">
                  <c:v>1.4937374700941963</c:v>
                </c:pt>
                <c:pt idx="8">
                  <c:v>1.5333690810133449</c:v>
                </c:pt>
                <c:pt idx="9">
                  <c:v>1.5677430749470247</c:v>
                </c:pt>
                <c:pt idx="10">
                  <c:v>1.5975181107656633</c:v>
                </c:pt>
                <c:pt idx="11">
                  <c:v>1.6232814254776975</c:v>
                </c:pt>
                <c:pt idx="12">
                  <c:v>1.6455531787459274</c:v>
                </c:pt>
                <c:pt idx="13">
                  <c:v>1.6647917540365893</c:v>
                </c:pt>
                <c:pt idx="14">
                  <c:v>1.6813994390586406</c:v>
                </c:pt>
                <c:pt idx="15">
                  <c:v>1.6957281186132134</c:v>
                </c:pt>
                <c:pt idx="16">
                  <c:v>1.7080847545278075</c:v>
                </c:pt>
                <c:pt idx="17">
                  <c:v>1.7187365222423863</c:v>
                </c:pt>
                <c:pt idx="18">
                  <c:v>1.7279155367212877</c:v>
                </c:pt>
                <c:pt idx="19">
                  <c:v>1.7358231417503609</c:v>
                </c:pt>
                <c:pt idx="20">
                  <c:v>1.742633763214021</c:v>
                </c:pt>
                <c:pt idx="21">
                  <c:v>1.7484983433545034</c:v>
                </c:pt>
                <c:pt idx="22">
                  <c:v>1.7535473825560133</c:v>
                </c:pt>
                <c:pt idx="23">
                  <c:v>1.7578936201266198</c:v>
                </c:pt>
                <c:pt idx="24">
                  <c:v>1.7616343874334754</c:v>
                </c:pt>
                <c:pt idx="25">
                  <c:v>1.76485366666261</c:v>
                </c:pt>
                <c:pt idx="26">
                  <c:v>1.7676238871668493</c:v>
                </c:pt>
                <c:pt idx="27">
                  <c:v>1.7700074893426392</c:v>
                </c:pt>
                <c:pt idx="28">
                  <c:v>1.7720582835822796</c:v>
                </c:pt>
                <c:pt idx="29">
                  <c:v>1.7738226293107788</c:v>
                </c:pt>
                <c:pt idx="30">
                  <c:v>1.7753404565845647</c:v>
                </c:pt>
              </c:numCache>
            </c:numRef>
          </c:val>
          <c:smooth val="0"/>
        </c:ser>
        <c:ser>
          <c:idx val="4"/>
          <c:order val="4"/>
          <c:tx>
            <c:v>Investissement net / AN</c:v>
          </c:tx>
          <c:marker>
            <c:symbol val="none"/>
          </c:marker>
          <c:val>
            <c:numRef>
              <c:f>Données!$F$15:$F$45</c:f>
              <c:numCache>
                <c:formatCode>General</c:formatCode>
                <c:ptCount val="31"/>
                <c:pt idx="0">
                  <c:v>9.9999999999999978E-2</c:v>
                </c:pt>
                <c:pt idx="1">
                  <c:v>8.8701727826328458E-2</c:v>
                </c:pt>
                <c:pt idx="2">
                  <c:v>7.8227670227971641E-2</c:v>
                </c:pt>
                <c:pt idx="3">
                  <c:v>6.8681677257581675E-2</c:v>
                </c:pt>
                <c:pt idx="4">
                  <c:v>6.0086798230612581E-2</c:v>
                </c:pt>
                <c:pt idx="5">
                  <c:v>5.2417790500395245E-2</c:v>
                </c:pt>
                <c:pt idx="6">
                  <c:v>4.5621806051306391E-2</c:v>
                </c:pt>
                <c:pt idx="7">
                  <c:v>3.9631610919148519E-2</c:v>
                </c:pt>
                <c:pt idx="8">
                  <c:v>3.4373993933679792E-2</c:v>
                </c:pt>
                <c:pt idx="9">
                  <c:v>2.9775035818638551E-2</c:v>
                </c:pt>
                <c:pt idx="10">
                  <c:v>2.5763314712034247E-2</c:v>
                </c:pt>
                <c:pt idx="11">
                  <c:v>2.2271753268229777E-2</c:v>
                </c:pt>
                <c:pt idx="12">
                  <c:v>1.9238575290661641E-2</c:v>
                </c:pt>
                <c:pt idx="13">
                  <c:v>1.6607685022051233E-2</c:v>
                </c:pt>
                <c:pt idx="14">
                  <c:v>1.4328679554572787E-2</c:v>
                </c:pt>
                <c:pt idx="15">
                  <c:v>1.2356635914594183E-2</c:v>
                </c:pt>
                <c:pt idx="16">
                  <c:v>1.0651767714578486E-2</c:v>
                </c:pt>
                <c:pt idx="17">
                  <c:v>9.1790144789014039E-3</c:v>
                </c:pt>
                <c:pt idx="18">
                  <c:v>7.9076050290730615E-3</c:v>
                </c:pt>
                <c:pt idx="19">
                  <c:v>6.8106214636599605E-3</c:v>
                </c:pt>
                <c:pt idx="20">
                  <c:v>5.8645801404824671E-3</c:v>
                </c:pt>
                <c:pt idx="21">
                  <c:v>5.0490392015099528E-3</c:v>
                </c:pt>
                <c:pt idx="22">
                  <c:v>4.346237570606426E-3</c:v>
                </c:pt>
                <c:pt idx="23">
                  <c:v>3.7407673068556302E-3</c:v>
                </c:pt>
                <c:pt idx="24">
                  <c:v>3.2192792291343975E-3</c:v>
                </c:pt>
                <c:pt idx="25">
                  <c:v>2.7702205042389183E-3</c:v>
                </c:pt>
                <c:pt idx="26">
                  <c:v>2.3836021757899784E-3</c:v>
                </c:pt>
                <c:pt idx="27">
                  <c:v>2.0507942396402745E-3</c:v>
                </c:pt>
                <c:pt idx="28">
                  <c:v>1.7643457284992059E-3</c:v>
                </c:pt>
                <c:pt idx="29">
                  <c:v>1.5178272737856879E-3</c:v>
                </c:pt>
                <c:pt idx="30">
                  <c:v>1.3056937107590039E-3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3008"/>
        <c:axId val="113328896"/>
      </c:lineChart>
      <c:catAx>
        <c:axId val="11332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328896"/>
        <c:crosses val="autoZero"/>
        <c:auto val="1"/>
        <c:lblAlgn val="ctr"/>
        <c:lblOffset val="100"/>
        <c:noMultiLvlLbl val="0"/>
      </c:catAx>
      <c:valAx>
        <c:axId val="11332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332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38351981536389"/>
          <c:y val="0.94979077643366161"/>
          <c:w val="0.60435356931360396"/>
          <c:h val="3.776880628448938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A13" sqref="A13:A45"/>
    </sheetView>
  </sheetViews>
  <sheetFormatPr baseColWidth="10" defaultRowHeight="15" x14ac:dyDescent="0.25"/>
  <cols>
    <col min="4" max="4" width="16.42578125" style="1" customWidth="1"/>
    <col min="5" max="5" width="16.7109375" style="1" customWidth="1"/>
    <col min="6" max="6" width="21.7109375" style="1" customWidth="1"/>
    <col min="7" max="7" width="28.42578125" style="1" customWidth="1"/>
    <col min="8" max="8" width="28.140625" style="5" customWidth="1"/>
    <col min="9" max="9" width="17.7109375" style="5" customWidth="1"/>
  </cols>
  <sheetData>
    <row r="1" spans="1:10" ht="15.75" x14ac:dyDescent="0.25">
      <c r="A1" s="10" t="s">
        <v>10</v>
      </c>
    </row>
    <row r="4" spans="1:10" x14ac:dyDescent="0.25">
      <c r="A4" t="s">
        <v>8</v>
      </c>
      <c r="B4">
        <v>1</v>
      </c>
    </row>
    <row r="5" spans="1:10" x14ac:dyDescent="0.25">
      <c r="A5" t="s">
        <v>9</v>
      </c>
      <c r="B5">
        <v>1</v>
      </c>
    </row>
    <row r="6" spans="1:10" x14ac:dyDescent="0.25">
      <c r="A6" t="s">
        <v>4</v>
      </c>
      <c r="B6">
        <v>1</v>
      </c>
    </row>
    <row r="7" spans="1:10" x14ac:dyDescent="0.25">
      <c r="A7" t="s">
        <v>5</v>
      </c>
      <c r="B7">
        <v>0.2</v>
      </c>
    </row>
    <row r="8" spans="1:10" x14ac:dyDescent="0.25">
      <c r="A8" t="s">
        <v>6</v>
      </c>
      <c r="B8">
        <v>0.3</v>
      </c>
    </row>
    <row r="9" spans="1:10" x14ac:dyDescent="0.25">
      <c r="A9" t="s">
        <v>7</v>
      </c>
      <c r="B9">
        <v>0.3</v>
      </c>
    </row>
    <row r="12" spans="1:10" x14ac:dyDescent="0.25">
      <c r="B12" s="6" t="s">
        <v>11</v>
      </c>
      <c r="C12" s="6" t="s">
        <v>12</v>
      </c>
      <c r="D12" s="6" t="s">
        <v>13</v>
      </c>
      <c r="E12" s="6" t="s">
        <v>16</v>
      </c>
      <c r="F12" s="6" t="s">
        <v>17</v>
      </c>
      <c r="G12" s="6" t="s">
        <v>18</v>
      </c>
      <c r="H12" s="11" t="s">
        <v>20</v>
      </c>
      <c r="I12" s="11"/>
    </row>
    <row r="13" spans="1:10" x14ac:dyDescent="0.25">
      <c r="A13" t="s">
        <v>3</v>
      </c>
      <c r="B13" s="1" t="s">
        <v>0</v>
      </c>
      <c r="C13" s="1" t="s">
        <v>1</v>
      </c>
      <c r="D13" s="1" t="s">
        <v>2</v>
      </c>
      <c r="E13" s="1" t="s">
        <v>14</v>
      </c>
      <c r="F13" s="1" t="s">
        <v>15</v>
      </c>
      <c r="G13" s="1" t="s">
        <v>19</v>
      </c>
      <c r="J13" s="1"/>
    </row>
    <row r="14" spans="1:10" x14ac:dyDescent="0.25">
      <c r="B14" s="1"/>
      <c r="C14" s="1"/>
      <c r="J14" s="1"/>
    </row>
    <row r="15" spans="1:10" x14ac:dyDescent="0.25">
      <c r="A15" s="1">
        <v>0</v>
      </c>
      <c r="B15" s="4">
        <f>B6</f>
        <v>1</v>
      </c>
      <c r="C15" s="4">
        <f>B15^$B$8</f>
        <v>1</v>
      </c>
      <c r="D15" s="1">
        <f>$B$9*C15</f>
        <v>0.3</v>
      </c>
      <c r="E15" s="5">
        <f>$B$7*B15</f>
        <v>0.2</v>
      </c>
      <c r="F15" s="12">
        <f>D15-E15</f>
        <v>9.9999999999999978E-2</v>
      </c>
      <c r="G15" s="3"/>
      <c r="H15" s="8" t="s">
        <v>21</v>
      </c>
      <c r="I15" s="8"/>
      <c r="J15" s="1"/>
    </row>
    <row r="16" spans="1:10" x14ac:dyDescent="0.25">
      <c r="A16" s="1">
        <v>1</v>
      </c>
      <c r="B16" s="4">
        <f>D15+((1-$B$7)*B15)</f>
        <v>1.1000000000000001</v>
      </c>
      <c r="C16" s="4">
        <f t="shared" ref="C16:C45" si="0">B16^$B$8</f>
        <v>1.0290057594210951</v>
      </c>
      <c r="D16" s="1">
        <f t="shared" ref="D16:D45" si="1">$B$9*C16</f>
        <v>0.30870172782632849</v>
      </c>
      <c r="E16" s="5">
        <f t="shared" ref="E16:E45" si="2">$B$7*B16</f>
        <v>0.22000000000000003</v>
      </c>
      <c r="F16" s="12">
        <f t="shared" ref="F16:F45" si="3">D16-E16</f>
        <v>8.8701727826328458E-2</v>
      </c>
      <c r="G16" s="3">
        <f>(C16-C15)/C15</f>
        <v>2.9005759421095068E-2</v>
      </c>
      <c r="H16" s="9" t="s">
        <v>22</v>
      </c>
      <c r="I16" s="8">
        <f>(B7/B9)^(1/(B8-1))</f>
        <v>1.784674184226579</v>
      </c>
      <c r="J16" s="1"/>
    </row>
    <row r="17" spans="1:10" x14ac:dyDescent="0.25">
      <c r="A17" s="1">
        <v>2</v>
      </c>
      <c r="B17" s="4">
        <f t="shared" ref="B17:B45" si="4">D16+((1-$B$7)*B16)</f>
        <v>1.1887017278263285</v>
      </c>
      <c r="C17" s="4">
        <f t="shared" si="0"/>
        <v>1.0532267193107911</v>
      </c>
      <c r="D17" s="1">
        <f t="shared" si="1"/>
        <v>0.31596801579323736</v>
      </c>
      <c r="E17" s="5">
        <f t="shared" si="2"/>
        <v>0.23774034556526571</v>
      </c>
      <c r="F17" s="12">
        <f t="shared" si="3"/>
        <v>7.8227670227971641E-2</v>
      </c>
      <c r="G17" s="3">
        <f t="shared" ref="G17:G45" si="5">(C17-C16)/C16</f>
        <v>2.3538216057529621E-2</v>
      </c>
      <c r="H17" s="7"/>
      <c r="J17" s="1"/>
    </row>
    <row r="18" spans="1:10" x14ac:dyDescent="0.25">
      <c r="A18" s="1">
        <v>3</v>
      </c>
      <c r="B18" s="4">
        <f t="shared" si="4"/>
        <v>1.2669293980543002</v>
      </c>
      <c r="C18" s="4">
        <f t="shared" si="0"/>
        <v>1.0735585228948059</v>
      </c>
      <c r="D18" s="1">
        <f t="shared" si="1"/>
        <v>0.32206755686844174</v>
      </c>
      <c r="E18" s="5">
        <f t="shared" si="2"/>
        <v>0.25338587961086007</v>
      </c>
      <c r="F18" s="12">
        <f t="shared" si="3"/>
        <v>6.8681677257581675E-2</v>
      </c>
      <c r="G18" s="3">
        <f t="shared" si="5"/>
        <v>1.930429907562491E-2</v>
      </c>
      <c r="H18" s="7"/>
      <c r="J18" s="1"/>
    </row>
    <row r="19" spans="1:10" x14ac:dyDescent="0.25">
      <c r="A19" s="1">
        <v>4</v>
      </c>
      <c r="B19" s="4">
        <f t="shared" si="4"/>
        <v>1.3356110753118819</v>
      </c>
      <c r="C19" s="4">
        <f t="shared" si="0"/>
        <v>1.0906967109766299</v>
      </c>
      <c r="D19" s="1">
        <f t="shared" si="1"/>
        <v>0.32720901329298896</v>
      </c>
      <c r="E19" s="5">
        <f t="shared" si="2"/>
        <v>0.26712221506237638</v>
      </c>
      <c r="F19" s="12">
        <f t="shared" si="3"/>
        <v>6.0086798230612581E-2</v>
      </c>
      <c r="G19" s="3">
        <f t="shared" si="5"/>
        <v>1.5963906686345872E-2</v>
      </c>
      <c r="H19" s="8" t="s">
        <v>23</v>
      </c>
      <c r="I19" s="8"/>
      <c r="J19" s="1"/>
    </row>
    <row r="20" spans="1:10" x14ac:dyDescent="0.25">
      <c r="A20" s="1">
        <v>5</v>
      </c>
      <c r="B20" s="4">
        <f t="shared" si="4"/>
        <v>1.3956978735424945</v>
      </c>
      <c r="C20" s="4">
        <f t="shared" si="0"/>
        <v>1.1051912173629805</v>
      </c>
      <c r="D20" s="1">
        <f t="shared" si="1"/>
        <v>0.33155736520889417</v>
      </c>
      <c r="E20" s="5">
        <f t="shared" si="2"/>
        <v>0.27913957470849893</v>
      </c>
      <c r="F20" s="12">
        <f t="shared" si="3"/>
        <v>5.2417790500395245E-2</v>
      </c>
      <c r="G20" s="3">
        <f t="shared" si="5"/>
        <v>1.3289218020444922E-2</v>
      </c>
      <c r="H20" s="9" t="s">
        <v>22</v>
      </c>
      <c r="I20" s="8">
        <f>I16^B8</f>
        <v>1.189782789484386</v>
      </c>
      <c r="J20" s="1"/>
    </row>
    <row r="21" spans="1:10" x14ac:dyDescent="0.25">
      <c r="A21" s="1">
        <v>6</v>
      </c>
      <c r="B21" s="4">
        <f t="shared" si="4"/>
        <v>1.4481156640428898</v>
      </c>
      <c r="C21" s="4">
        <f t="shared" si="0"/>
        <v>1.1174831295329479</v>
      </c>
      <c r="D21" s="1">
        <f t="shared" si="1"/>
        <v>0.33524493885988438</v>
      </c>
      <c r="E21" s="5">
        <f t="shared" si="2"/>
        <v>0.28962313280857799</v>
      </c>
      <c r="F21" s="12">
        <f t="shared" si="3"/>
        <v>4.5621806051306391E-2</v>
      </c>
      <c r="G21" s="3">
        <f t="shared" si="5"/>
        <v>1.112197778706228E-2</v>
      </c>
      <c r="H21" s="7"/>
      <c r="J21" s="1"/>
    </row>
    <row r="22" spans="1:10" x14ac:dyDescent="0.25">
      <c r="A22" s="1">
        <v>7</v>
      </c>
      <c r="B22" s="4">
        <f t="shared" si="4"/>
        <v>1.4937374700941963</v>
      </c>
      <c r="C22" s="4">
        <f t="shared" si="0"/>
        <v>1.1279303497932927</v>
      </c>
      <c r="D22" s="1">
        <f t="shared" si="1"/>
        <v>0.33837910493798778</v>
      </c>
      <c r="E22" s="5">
        <f t="shared" si="2"/>
        <v>0.29874749401883927</v>
      </c>
      <c r="F22" s="12">
        <f t="shared" si="3"/>
        <v>3.9631610919148519E-2</v>
      </c>
      <c r="G22" s="3">
        <f t="shared" si="5"/>
        <v>9.3488840987793181E-3</v>
      </c>
      <c r="H22" s="7"/>
      <c r="J22" s="1"/>
    </row>
    <row r="23" spans="1:10" x14ac:dyDescent="0.25">
      <c r="A23" s="1">
        <v>8</v>
      </c>
      <c r="B23" s="4">
        <f t="shared" si="4"/>
        <v>1.5333690810133449</v>
      </c>
      <c r="C23" s="4">
        <f t="shared" si="0"/>
        <v>1.1368260337878293</v>
      </c>
      <c r="D23" s="1">
        <f t="shared" si="1"/>
        <v>0.34104781013634877</v>
      </c>
      <c r="E23" s="5">
        <f t="shared" si="2"/>
        <v>0.30667381620266898</v>
      </c>
      <c r="F23" s="12">
        <f t="shared" si="3"/>
        <v>3.4373993933679792E-2</v>
      </c>
      <c r="G23" s="3">
        <f t="shared" si="5"/>
        <v>7.8867316551655062E-3</v>
      </c>
      <c r="H23" s="7"/>
      <c r="J23" s="1"/>
    </row>
    <row r="24" spans="1:10" x14ac:dyDescent="0.25">
      <c r="A24" s="1">
        <v>9</v>
      </c>
      <c r="B24" s="4">
        <f t="shared" si="4"/>
        <v>1.5677430749470247</v>
      </c>
      <c r="C24" s="4">
        <f t="shared" si="0"/>
        <v>1.144412169360145</v>
      </c>
      <c r="D24" s="1">
        <f t="shared" si="1"/>
        <v>0.3433236508080435</v>
      </c>
      <c r="E24" s="5">
        <f t="shared" si="2"/>
        <v>0.31354861498940495</v>
      </c>
      <c r="F24" s="12">
        <f t="shared" si="3"/>
        <v>2.9775035818638551E-2</v>
      </c>
      <c r="G24" s="3">
        <f t="shared" si="5"/>
        <v>6.6730839608230867E-3</v>
      </c>
      <c r="H24" s="7"/>
      <c r="J24" s="1"/>
    </row>
    <row r="25" spans="1:10" x14ac:dyDescent="0.25">
      <c r="A25" s="1">
        <v>10</v>
      </c>
      <c r="B25" s="4">
        <f t="shared" si="4"/>
        <v>1.5975181107656633</v>
      </c>
      <c r="C25" s="4">
        <f t="shared" si="0"/>
        <v>1.1508897895505563</v>
      </c>
      <c r="D25" s="1">
        <f t="shared" si="1"/>
        <v>0.34526693686516691</v>
      </c>
      <c r="E25" s="5">
        <f t="shared" si="2"/>
        <v>0.31950362215313266</v>
      </c>
      <c r="F25" s="12">
        <f t="shared" si="3"/>
        <v>2.5763314712034247E-2</v>
      </c>
      <c r="G25" s="3">
        <f t="shared" si="5"/>
        <v>5.6602161038125211E-3</v>
      </c>
      <c r="H25" s="7"/>
      <c r="J25" s="1"/>
    </row>
    <row r="26" spans="1:10" x14ac:dyDescent="0.25">
      <c r="A26" s="1">
        <v>11</v>
      </c>
      <c r="B26" s="4">
        <f t="shared" si="4"/>
        <v>1.6232814254776975</v>
      </c>
      <c r="C26" s="4">
        <f t="shared" si="0"/>
        <v>1.1564267945458977</v>
      </c>
      <c r="D26" s="1">
        <f t="shared" si="1"/>
        <v>0.34692803836376929</v>
      </c>
      <c r="E26" s="5">
        <f t="shared" si="2"/>
        <v>0.32465628509553951</v>
      </c>
      <c r="F26" s="12">
        <f t="shared" si="3"/>
        <v>2.2271753268229777E-2</v>
      </c>
      <c r="G26" s="3">
        <f t="shared" si="5"/>
        <v>4.8110644873334742E-3</v>
      </c>
      <c r="H26" s="7"/>
      <c r="J26" s="1"/>
    </row>
    <row r="27" spans="1:10" x14ac:dyDescent="0.25">
      <c r="A27" s="1">
        <v>12</v>
      </c>
      <c r="B27" s="4">
        <f t="shared" si="4"/>
        <v>1.6455531787459274</v>
      </c>
      <c r="C27" s="4">
        <f t="shared" si="0"/>
        <v>1.1611640367994907</v>
      </c>
      <c r="D27" s="1">
        <f t="shared" si="1"/>
        <v>0.34834921103984717</v>
      </c>
      <c r="E27" s="5">
        <f t="shared" si="2"/>
        <v>0.32911063574918553</v>
      </c>
      <c r="F27" s="12">
        <f t="shared" si="3"/>
        <v>1.9238575290661641E-2</v>
      </c>
      <c r="G27" s="3">
        <f t="shared" si="5"/>
        <v>4.0964480206921883E-3</v>
      </c>
      <c r="H27" s="7"/>
      <c r="J27" s="1"/>
    </row>
    <row r="28" spans="1:10" x14ac:dyDescent="0.25">
      <c r="A28" s="1">
        <v>13</v>
      </c>
      <c r="B28" s="4">
        <f t="shared" si="4"/>
        <v>1.6647917540365893</v>
      </c>
      <c r="C28" s="4">
        <f t="shared" si="0"/>
        <v>1.1652201194312304</v>
      </c>
      <c r="D28" s="1">
        <f t="shared" si="1"/>
        <v>0.34956603582936913</v>
      </c>
      <c r="E28" s="5">
        <f t="shared" si="2"/>
        <v>0.33295835080731789</v>
      </c>
      <c r="F28" s="12">
        <f t="shared" si="3"/>
        <v>1.6607685022051233E-2</v>
      </c>
      <c r="G28" s="3">
        <f t="shared" si="5"/>
        <v>3.4931176846636487E-3</v>
      </c>
      <c r="H28" s="7"/>
      <c r="J28" s="1"/>
    </row>
    <row r="29" spans="1:10" x14ac:dyDescent="0.25">
      <c r="A29" s="1">
        <v>14</v>
      </c>
      <c r="B29" s="4">
        <f t="shared" si="4"/>
        <v>1.6813994390586406</v>
      </c>
      <c r="C29" s="4">
        <f t="shared" si="0"/>
        <v>1.1686952245543365</v>
      </c>
      <c r="D29" s="1">
        <f t="shared" si="1"/>
        <v>0.35060856736630092</v>
      </c>
      <c r="E29" s="5">
        <f t="shared" si="2"/>
        <v>0.33627988781172813</v>
      </c>
      <c r="F29" s="12">
        <f t="shared" si="3"/>
        <v>1.4328679554572787E-2</v>
      </c>
      <c r="G29" s="3">
        <f t="shared" si="5"/>
        <v>2.982359354387384E-3</v>
      </c>
      <c r="H29" s="7"/>
      <c r="J29" s="1"/>
    </row>
    <row r="30" spans="1:10" x14ac:dyDescent="0.25">
      <c r="A30" s="1">
        <v>15</v>
      </c>
      <c r="B30" s="4">
        <f t="shared" si="4"/>
        <v>1.6957281186132134</v>
      </c>
      <c r="C30" s="4">
        <f t="shared" si="0"/>
        <v>1.1716741987907895</v>
      </c>
      <c r="D30" s="1">
        <f t="shared" si="1"/>
        <v>0.35150225963723686</v>
      </c>
      <c r="E30" s="5">
        <f t="shared" si="2"/>
        <v>0.33914562372264268</v>
      </c>
      <c r="F30" s="12">
        <f t="shared" si="3"/>
        <v>1.2356635914594183E-2</v>
      </c>
      <c r="G30" s="3">
        <f t="shared" si="5"/>
        <v>2.5489744236689049E-3</v>
      </c>
      <c r="H30" s="7"/>
      <c r="J30" s="1"/>
    </row>
    <row r="31" spans="1:10" x14ac:dyDescent="0.25">
      <c r="A31" s="1">
        <v>16</v>
      </c>
      <c r="B31" s="4">
        <f t="shared" si="4"/>
        <v>1.7080847545278075</v>
      </c>
      <c r="C31" s="4">
        <f t="shared" si="0"/>
        <v>1.1742290620671334</v>
      </c>
      <c r="D31" s="1">
        <f t="shared" si="1"/>
        <v>0.35226871862014003</v>
      </c>
      <c r="E31" s="5">
        <f t="shared" si="2"/>
        <v>0.34161695090556154</v>
      </c>
      <c r="F31" s="12">
        <f t="shared" si="3"/>
        <v>1.0651767714578486E-2</v>
      </c>
      <c r="G31" s="3">
        <f t="shared" si="5"/>
        <v>2.1805236293336687E-3</v>
      </c>
      <c r="H31" s="7"/>
      <c r="J31" s="1"/>
    </row>
    <row r="32" spans="1:10" x14ac:dyDescent="0.25">
      <c r="A32" s="1">
        <v>17</v>
      </c>
      <c r="B32" s="4">
        <f t="shared" si="4"/>
        <v>1.7187365222423863</v>
      </c>
      <c r="C32" s="4">
        <f t="shared" si="0"/>
        <v>1.1764210630912624</v>
      </c>
      <c r="D32" s="1">
        <f t="shared" si="1"/>
        <v>0.35292631892737869</v>
      </c>
      <c r="E32" s="5">
        <f t="shared" si="2"/>
        <v>0.34374730444847729</v>
      </c>
      <c r="F32" s="12">
        <f t="shared" si="3"/>
        <v>9.1790144789014039E-3</v>
      </c>
      <c r="G32" s="3">
        <f t="shared" si="5"/>
        <v>1.8667575986155024E-3</v>
      </c>
      <c r="H32" s="7"/>
      <c r="J32" s="1"/>
    </row>
    <row r="33" spans="1:10" x14ac:dyDescent="0.25">
      <c r="A33" s="1">
        <v>18</v>
      </c>
      <c r="B33" s="4">
        <f t="shared" si="4"/>
        <v>1.7279155367212877</v>
      </c>
      <c r="C33" s="4">
        <f t="shared" si="0"/>
        <v>1.1783023745777688</v>
      </c>
      <c r="D33" s="1">
        <f t="shared" si="1"/>
        <v>0.35349071237333063</v>
      </c>
      <c r="E33" s="5">
        <f t="shared" si="2"/>
        <v>0.34558310734425757</v>
      </c>
      <c r="F33" s="12">
        <f t="shared" si="3"/>
        <v>7.9076050290730615E-3</v>
      </c>
      <c r="G33" s="3">
        <f t="shared" si="5"/>
        <v>1.5991820832949861E-3</v>
      </c>
      <c r="H33" s="7"/>
      <c r="J33" s="1"/>
    </row>
    <row r="34" spans="1:10" x14ac:dyDescent="0.25">
      <c r="A34" s="1">
        <v>19</v>
      </c>
      <c r="B34" s="4">
        <f t="shared" si="4"/>
        <v>1.7358231417503609</v>
      </c>
      <c r="C34" s="4">
        <f t="shared" si="0"/>
        <v>1.1799174993791073</v>
      </c>
      <c r="D34" s="1">
        <f t="shared" si="1"/>
        <v>0.35397524981373218</v>
      </c>
      <c r="E34" s="5">
        <f t="shared" si="2"/>
        <v>0.34716462835007222</v>
      </c>
      <c r="F34" s="12">
        <f t="shared" si="3"/>
        <v>6.8106214636599605E-3</v>
      </c>
      <c r="G34" s="3">
        <f t="shared" si="5"/>
        <v>1.3707218420206278E-3</v>
      </c>
      <c r="H34" s="7"/>
      <c r="J34" s="1"/>
    </row>
    <row r="35" spans="1:10" x14ac:dyDescent="0.25">
      <c r="A35" s="1">
        <v>20</v>
      </c>
      <c r="B35" s="4">
        <f t="shared" si="4"/>
        <v>1.742633763214021</v>
      </c>
      <c r="C35" s="4">
        <f t="shared" si="0"/>
        <v>1.1813044426109556</v>
      </c>
      <c r="D35" s="1">
        <f t="shared" si="1"/>
        <v>0.35439133278328666</v>
      </c>
      <c r="E35" s="5">
        <f t="shared" si="2"/>
        <v>0.34852675264280419</v>
      </c>
      <c r="F35" s="12">
        <f t="shared" si="3"/>
        <v>5.8645801404824671E-3</v>
      </c>
      <c r="G35" s="3">
        <f t="shared" si="5"/>
        <v>1.17545780326008E-3</v>
      </c>
      <c r="H35" s="7"/>
      <c r="J35" s="1"/>
    </row>
    <row r="36" spans="1:10" x14ac:dyDescent="0.25">
      <c r="A36" s="1">
        <v>21</v>
      </c>
      <c r="B36" s="4">
        <f t="shared" si="4"/>
        <v>1.7484983433545034</v>
      </c>
      <c r="C36" s="4">
        <f t="shared" si="0"/>
        <v>1.1824956929080355</v>
      </c>
      <c r="D36" s="1">
        <f t="shared" si="1"/>
        <v>0.35474870787241064</v>
      </c>
      <c r="E36" s="5">
        <f t="shared" si="2"/>
        <v>0.34969966867090069</v>
      </c>
      <c r="F36" s="12">
        <f t="shared" si="3"/>
        <v>5.0490392015099528E-3</v>
      </c>
      <c r="G36" s="3">
        <f t="shared" si="5"/>
        <v>1.0084193829381994E-3</v>
      </c>
      <c r="H36" s="7"/>
      <c r="J36" s="1"/>
    </row>
    <row r="37" spans="1:10" x14ac:dyDescent="0.25">
      <c r="A37" s="1">
        <v>22</v>
      </c>
      <c r="B37" s="4">
        <f t="shared" si="4"/>
        <v>1.7535473825560133</v>
      </c>
      <c r="C37" s="4">
        <f t="shared" si="0"/>
        <v>1.1835190469393637</v>
      </c>
      <c r="D37" s="1">
        <f t="shared" si="1"/>
        <v>0.35505571408180908</v>
      </c>
      <c r="E37" s="5">
        <f t="shared" si="2"/>
        <v>0.35070947651120266</v>
      </c>
      <c r="F37" s="12">
        <f t="shared" si="3"/>
        <v>4.346237570606426E-3</v>
      </c>
      <c r="G37" s="3">
        <f t="shared" si="5"/>
        <v>8.6541882348136173E-4</v>
      </c>
      <c r="H37" s="7"/>
      <c r="J37" s="1"/>
    </row>
    <row r="38" spans="1:10" x14ac:dyDescent="0.25">
      <c r="A38" s="1">
        <v>23</v>
      </c>
      <c r="B38" s="4">
        <f t="shared" si="4"/>
        <v>1.7578936201266198</v>
      </c>
      <c r="C38" s="4">
        <f t="shared" si="0"/>
        <v>1.1843983044405988</v>
      </c>
      <c r="D38" s="1">
        <f t="shared" si="1"/>
        <v>0.3553194913321796</v>
      </c>
      <c r="E38" s="5">
        <f t="shared" si="2"/>
        <v>0.35157872402532397</v>
      </c>
      <c r="F38" s="12">
        <f t="shared" si="3"/>
        <v>3.7407673068556302E-3</v>
      </c>
      <c r="G38" s="3">
        <f t="shared" si="5"/>
        <v>7.4291791374957346E-4</v>
      </c>
      <c r="H38" s="7"/>
      <c r="J38" s="1"/>
    </row>
    <row r="39" spans="1:10" x14ac:dyDescent="0.25">
      <c r="A39" s="1">
        <v>24</v>
      </c>
      <c r="B39" s="4">
        <f t="shared" si="4"/>
        <v>1.7616343874334754</v>
      </c>
      <c r="C39" s="4">
        <f t="shared" si="0"/>
        <v>1.1851538557194317</v>
      </c>
      <c r="D39" s="1">
        <f t="shared" si="1"/>
        <v>0.35554615671582951</v>
      </c>
      <c r="E39" s="5">
        <f t="shared" si="2"/>
        <v>0.35232687748669511</v>
      </c>
      <c r="F39" s="12">
        <f t="shared" si="3"/>
        <v>3.2192792291343975E-3</v>
      </c>
      <c r="G39" s="3">
        <f t="shared" si="5"/>
        <v>6.3791992609253168E-4</v>
      </c>
      <c r="H39" s="7"/>
      <c r="J39" s="1"/>
    </row>
    <row r="40" spans="1:10" x14ac:dyDescent="0.25">
      <c r="A40" s="1">
        <v>25</v>
      </c>
      <c r="B40" s="4">
        <f t="shared" si="4"/>
        <v>1.76485366666261</v>
      </c>
      <c r="C40" s="4">
        <f t="shared" si="0"/>
        <v>1.1858031794558699</v>
      </c>
      <c r="D40" s="1">
        <f t="shared" si="1"/>
        <v>0.35574095383676096</v>
      </c>
      <c r="E40" s="5">
        <f t="shared" si="2"/>
        <v>0.35297073333252205</v>
      </c>
      <c r="F40" s="12">
        <f t="shared" si="3"/>
        <v>2.7702205042389183E-3</v>
      </c>
      <c r="G40" s="3">
        <f t="shared" si="5"/>
        <v>5.4788138544599333E-4</v>
      </c>
      <c r="H40" s="7"/>
      <c r="J40" s="1"/>
    </row>
    <row r="41" spans="1:10" x14ac:dyDescent="0.25">
      <c r="A41" s="1">
        <v>26</v>
      </c>
      <c r="B41" s="4">
        <f t="shared" si="4"/>
        <v>1.7676238871668493</v>
      </c>
      <c r="C41" s="4">
        <f t="shared" si="0"/>
        <v>1.1863612653638662</v>
      </c>
      <c r="D41" s="1">
        <f t="shared" si="1"/>
        <v>0.35590837960915983</v>
      </c>
      <c r="E41" s="5">
        <f t="shared" si="2"/>
        <v>0.35352477743336985</v>
      </c>
      <c r="F41" s="12">
        <f t="shared" si="3"/>
        <v>2.3836021757899784E-3</v>
      </c>
      <c r="G41" s="3">
        <f t="shared" si="5"/>
        <v>4.7063957802206258E-4</v>
      </c>
      <c r="H41" s="7"/>
      <c r="J41" s="1"/>
    </row>
    <row r="42" spans="1:10" x14ac:dyDescent="0.25">
      <c r="A42" s="1">
        <v>27</v>
      </c>
      <c r="B42" s="4">
        <f t="shared" si="4"/>
        <v>1.7700074893426392</v>
      </c>
      <c r="C42" s="4">
        <f t="shared" si="0"/>
        <v>1.1868409736938939</v>
      </c>
      <c r="D42" s="1">
        <f t="shared" si="1"/>
        <v>0.35605229210816813</v>
      </c>
      <c r="E42" s="5">
        <f t="shared" si="2"/>
        <v>0.35400149786852786</v>
      </c>
      <c r="F42" s="12">
        <f t="shared" si="3"/>
        <v>2.0507942396402745E-3</v>
      </c>
      <c r="G42" s="3">
        <f t="shared" si="5"/>
        <v>4.0435265718196658E-4</v>
      </c>
      <c r="H42" s="7"/>
      <c r="J42" s="1"/>
    </row>
    <row r="43" spans="1:10" x14ac:dyDescent="0.25">
      <c r="A43" s="1">
        <v>28</v>
      </c>
      <c r="B43" s="4">
        <f t="shared" si="4"/>
        <v>1.7720582835822796</v>
      </c>
      <c r="C43" s="4">
        <f t="shared" si="0"/>
        <v>1.1872533414831838</v>
      </c>
      <c r="D43" s="1">
        <f t="shared" si="1"/>
        <v>0.35617600244495512</v>
      </c>
      <c r="E43" s="5">
        <f t="shared" si="2"/>
        <v>0.35441165671645591</v>
      </c>
      <c r="F43" s="12">
        <f t="shared" si="3"/>
        <v>1.7643457284992059E-3</v>
      </c>
      <c r="G43" s="3">
        <f t="shared" si="5"/>
        <v>3.4744990982789228E-4</v>
      </c>
      <c r="H43" s="7"/>
      <c r="J43" s="1"/>
    </row>
    <row r="44" spans="1:10" x14ac:dyDescent="0.25">
      <c r="A44" s="1">
        <v>29</v>
      </c>
      <c r="B44" s="4">
        <f t="shared" si="4"/>
        <v>1.7738226293107788</v>
      </c>
      <c r="C44" s="4">
        <f t="shared" si="0"/>
        <v>1.1876078437864717</v>
      </c>
      <c r="D44" s="1">
        <f t="shared" si="1"/>
        <v>0.35628235313594148</v>
      </c>
      <c r="E44" s="5">
        <f t="shared" si="2"/>
        <v>0.35476452586215579</v>
      </c>
      <c r="F44" s="12">
        <f t="shared" si="3"/>
        <v>1.5178272737856879E-3</v>
      </c>
      <c r="G44" s="3">
        <f t="shared" si="5"/>
        <v>2.9859027631369209E-4</v>
      </c>
      <c r="H44" s="7"/>
      <c r="J44" s="1"/>
    </row>
    <row r="45" spans="1:10" x14ac:dyDescent="0.25">
      <c r="A45" s="1">
        <v>30</v>
      </c>
      <c r="B45" s="4">
        <f t="shared" si="4"/>
        <v>1.7753404565845647</v>
      </c>
      <c r="C45" s="4">
        <f t="shared" si="0"/>
        <v>1.1879126167589067</v>
      </c>
      <c r="D45" s="1">
        <f t="shared" si="1"/>
        <v>0.35637378502767197</v>
      </c>
      <c r="E45" s="5">
        <f t="shared" si="2"/>
        <v>0.35506809131691297</v>
      </c>
      <c r="F45" s="12">
        <f t="shared" si="3"/>
        <v>1.3056937107590039E-3</v>
      </c>
      <c r="G45" s="3">
        <f t="shared" si="5"/>
        <v>2.566276183081756E-4</v>
      </c>
      <c r="H45" s="7"/>
      <c r="J45" s="1"/>
    </row>
    <row r="46" spans="1:10" x14ac:dyDescent="0.25">
      <c r="B46" s="2"/>
      <c r="C46" s="2"/>
    </row>
  </sheetData>
  <mergeCells count="1"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2012-11-06T15:02:50Z</dcterms:created>
  <dcterms:modified xsi:type="dcterms:W3CDTF">2012-11-07T18:54:00Z</dcterms:modified>
</cp:coreProperties>
</file>