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Données" sheetId="1" r:id="rId1"/>
    <sheet name="Graph1" sheetId="4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G20" i="1"/>
  <c r="G16" i="1"/>
  <c r="I16" i="1" l="1"/>
  <c r="I20" i="1" s="1"/>
  <c r="B15" i="1" l="1"/>
  <c r="C15" i="1" s="1"/>
  <c r="D15" i="1" s="1"/>
  <c r="B16" i="1" s="1"/>
  <c r="E16" i="1" l="1"/>
  <c r="C16" i="1"/>
  <c r="E15" i="1"/>
  <c r="D16" i="1" l="1"/>
  <c r="F15" i="1"/>
  <c r="F16" i="1" l="1"/>
  <c r="B17" i="1"/>
  <c r="E17" i="1" s="1"/>
  <c r="C17" i="1" l="1"/>
  <c r="D17" i="1" l="1"/>
  <c r="F17" i="1" l="1"/>
  <c r="B18" i="1"/>
  <c r="E18" i="1" l="1"/>
  <c r="C18" i="1"/>
  <c r="D18" i="1" l="1"/>
  <c r="F18" i="1" l="1"/>
  <c r="B19" i="1"/>
  <c r="E19" i="1" l="1"/>
  <c r="C19" i="1"/>
  <c r="D19" i="1" l="1"/>
  <c r="F19" i="1" l="1"/>
  <c r="B20" i="1"/>
  <c r="C20" i="1" l="1"/>
  <c r="E20" i="1"/>
  <c r="D20" i="1" l="1"/>
  <c r="F20" i="1" l="1"/>
  <c r="B21" i="1"/>
  <c r="E21" i="1" l="1"/>
  <c r="C21" i="1"/>
  <c r="G21" i="1" l="1"/>
  <c r="D21" i="1"/>
  <c r="F21" i="1" l="1"/>
  <c r="B22" i="1"/>
  <c r="C22" i="1" l="1"/>
  <c r="E22" i="1"/>
  <c r="G22" i="1" l="1"/>
  <c r="D22" i="1"/>
  <c r="F22" i="1" l="1"/>
  <c r="B23" i="1"/>
  <c r="E23" i="1" l="1"/>
  <c r="C23" i="1"/>
  <c r="G23" i="1" l="1"/>
  <c r="D23" i="1"/>
  <c r="F23" i="1" l="1"/>
  <c r="B24" i="1"/>
  <c r="E24" i="1" l="1"/>
  <c r="C24" i="1"/>
  <c r="G24" i="1" l="1"/>
  <c r="D24" i="1"/>
  <c r="F24" i="1" l="1"/>
  <c r="B25" i="1"/>
  <c r="E25" i="1" l="1"/>
  <c r="C25" i="1"/>
  <c r="G25" i="1" l="1"/>
  <c r="D25" i="1"/>
  <c r="F25" i="1" l="1"/>
  <c r="B26" i="1"/>
  <c r="C26" i="1" l="1"/>
  <c r="E26" i="1"/>
  <c r="G26" i="1" l="1"/>
  <c r="D26" i="1"/>
  <c r="F26" i="1" l="1"/>
  <c r="B27" i="1"/>
  <c r="C27" i="1" l="1"/>
  <c r="E27" i="1"/>
  <c r="G27" i="1" l="1"/>
  <c r="D27" i="1"/>
  <c r="F27" i="1" l="1"/>
  <c r="B28" i="1"/>
  <c r="C28" i="1" l="1"/>
  <c r="E28" i="1"/>
  <c r="G28" i="1" l="1"/>
  <c r="D28" i="1"/>
  <c r="F28" i="1" l="1"/>
  <c r="B29" i="1"/>
  <c r="E29" i="1" l="1"/>
  <c r="C29" i="1"/>
  <c r="G29" i="1" l="1"/>
  <c r="D29" i="1"/>
  <c r="F29" i="1" l="1"/>
  <c r="B30" i="1"/>
  <c r="C30" i="1" l="1"/>
  <c r="E30" i="1"/>
  <c r="G30" i="1" l="1"/>
  <c r="D30" i="1"/>
  <c r="F30" i="1" l="1"/>
  <c r="B31" i="1"/>
  <c r="E31" i="1" l="1"/>
  <c r="C31" i="1"/>
  <c r="G31" i="1" l="1"/>
  <c r="D31" i="1"/>
  <c r="F31" i="1" l="1"/>
  <c r="B32" i="1"/>
  <c r="C32" i="1" l="1"/>
  <c r="E32" i="1"/>
  <c r="G32" i="1" l="1"/>
  <c r="D32" i="1"/>
  <c r="F32" i="1" l="1"/>
  <c r="B33" i="1"/>
  <c r="C33" i="1" l="1"/>
  <c r="E33" i="1"/>
  <c r="G33" i="1" l="1"/>
  <c r="D33" i="1"/>
  <c r="F33" i="1" l="1"/>
  <c r="B34" i="1"/>
  <c r="C34" i="1" l="1"/>
  <c r="E34" i="1"/>
  <c r="G34" i="1" l="1"/>
  <c r="D34" i="1"/>
  <c r="F34" i="1" l="1"/>
  <c r="B35" i="1"/>
  <c r="C35" i="1" l="1"/>
  <c r="E35" i="1"/>
  <c r="G35" i="1" l="1"/>
  <c r="D35" i="1"/>
  <c r="F35" i="1" l="1"/>
  <c r="B36" i="1"/>
  <c r="C36" i="1" l="1"/>
  <c r="E36" i="1"/>
  <c r="G36" i="1" l="1"/>
  <c r="D36" i="1"/>
  <c r="F36" i="1" l="1"/>
  <c r="B37" i="1"/>
  <c r="C37" i="1" l="1"/>
  <c r="E37" i="1"/>
  <c r="G37" i="1" l="1"/>
  <c r="D37" i="1"/>
  <c r="F37" i="1" l="1"/>
  <c r="B38" i="1"/>
  <c r="C38" i="1" l="1"/>
  <c r="E38" i="1"/>
  <c r="G38" i="1" l="1"/>
  <c r="D38" i="1"/>
  <c r="F38" i="1" l="1"/>
  <c r="B39" i="1"/>
  <c r="C39" i="1" l="1"/>
  <c r="E39" i="1"/>
  <c r="G39" i="1" l="1"/>
  <c r="D39" i="1"/>
  <c r="F39" i="1" l="1"/>
  <c r="B40" i="1"/>
  <c r="E40" i="1" l="1"/>
  <c r="C40" i="1"/>
  <c r="G40" i="1" l="1"/>
  <c r="D40" i="1"/>
  <c r="F40" i="1" l="1"/>
  <c r="B41" i="1"/>
  <c r="C41" i="1" l="1"/>
  <c r="E41" i="1"/>
  <c r="G41" i="1" l="1"/>
  <c r="D41" i="1"/>
  <c r="F41" i="1" l="1"/>
  <c r="B42" i="1"/>
  <c r="E42" i="1" l="1"/>
  <c r="C42" i="1"/>
  <c r="G42" i="1" l="1"/>
  <c r="D42" i="1"/>
  <c r="F42" i="1" l="1"/>
  <c r="B43" i="1"/>
  <c r="E43" i="1" l="1"/>
  <c r="C43" i="1"/>
  <c r="G43" i="1" l="1"/>
  <c r="D43" i="1"/>
  <c r="F43" i="1" l="1"/>
  <c r="B44" i="1"/>
  <c r="E44" i="1" l="1"/>
  <c r="C44" i="1"/>
  <c r="G44" i="1" l="1"/>
  <c r="D44" i="1"/>
  <c r="F44" i="1" l="1"/>
  <c r="B45" i="1"/>
  <c r="C45" i="1" l="1"/>
  <c r="E45" i="1"/>
  <c r="G45" i="1" l="1"/>
  <c r="D45" i="1"/>
  <c r="F45" i="1" s="1"/>
</calcChain>
</file>

<file path=xl/sharedStrings.xml><?xml version="1.0" encoding="utf-8"?>
<sst xmlns="http://schemas.openxmlformats.org/spreadsheetml/2006/main" count="26" uniqueCount="25">
  <si>
    <t>K_t/AN</t>
  </si>
  <si>
    <t>Y_t/AN</t>
  </si>
  <si>
    <t>I_t/AN</t>
  </si>
  <si>
    <t>Période</t>
  </si>
  <si>
    <t>K_0</t>
  </si>
  <si>
    <t>delta</t>
  </si>
  <si>
    <t>alpha</t>
  </si>
  <si>
    <t>s</t>
  </si>
  <si>
    <t>A</t>
  </si>
  <si>
    <t>N</t>
  </si>
  <si>
    <t>Question 1)</t>
  </si>
  <si>
    <t>Question 2)</t>
  </si>
  <si>
    <t>Question 3)</t>
  </si>
  <si>
    <t>delta * (K_t/AN)</t>
  </si>
  <si>
    <t>I_t/AN-delta*(K_t/AN)</t>
  </si>
  <si>
    <t>Question 4)</t>
  </si>
  <si>
    <t>Question 5)</t>
  </si>
  <si>
    <t>Question 6)</t>
  </si>
  <si>
    <t>(Y_t+1/AN - Y_t/AN)/Y_t/AN</t>
  </si>
  <si>
    <t>Question 7)</t>
  </si>
  <si>
    <t>Capital par travailleur</t>
  </si>
  <si>
    <t>à l'état stationnaire</t>
  </si>
  <si>
    <t>Produit par travailleur</t>
  </si>
  <si>
    <t>Exercice 2 : Modèle de Solow sans progrès technique et sans croissance démographique avec fonction de production linéaire</t>
  </si>
  <si>
    <t>Modification par rapport à l'exercice 1 : alpha 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</si>
</sst>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au cours tu temps de l'investissement brut, de la dépréciation du capital et du produit par travailleur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Données!$C$13</c:f>
              <c:strCache>
                <c:ptCount val="1"/>
                <c:pt idx="0">
                  <c:v>Y_t/AN</c:v>
                </c:pt>
              </c:strCache>
            </c:strRef>
          </c:tx>
          <c:marker>
            <c:symbol val="none"/>
          </c:marker>
          <c:cat>
            <c:numRef>
              <c:f>Données!$A$15:$A$45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Données!$C$15:$C$45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1.2100000000000002</c:v>
                </c:pt>
                <c:pt idx="3">
                  <c:v>1.3310000000000002</c:v>
                </c:pt>
                <c:pt idx="4">
                  <c:v>1.4641000000000002</c:v>
                </c:pt>
                <c:pt idx="5">
                  <c:v>1.6105100000000001</c:v>
                </c:pt>
                <c:pt idx="6">
                  <c:v>1.7715610000000002</c:v>
                </c:pt>
                <c:pt idx="7">
                  <c:v>1.9487171000000003</c:v>
                </c:pt>
                <c:pt idx="8">
                  <c:v>2.1435888100000002</c:v>
                </c:pt>
                <c:pt idx="9">
                  <c:v>2.3579476910000001</c:v>
                </c:pt>
                <c:pt idx="10">
                  <c:v>2.5937424601000001</c:v>
                </c:pt>
                <c:pt idx="11">
                  <c:v>2.8531167061100002</c:v>
                </c:pt>
                <c:pt idx="12">
                  <c:v>3.1384283767210004</c:v>
                </c:pt>
                <c:pt idx="13">
                  <c:v>3.4522712143931007</c:v>
                </c:pt>
                <c:pt idx="14">
                  <c:v>3.7974983358324108</c:v>
                </c:pt>
                <c:pt idx="15">
                  <c:v>4.1772481694156518</c:v>
                </c:pt>
                <c:pt idx="16">
                  <c:v>4.5949729863572175</c:v>
                </c:pt>
                <c:pt idx="17">
                  <c:v>5.0544702849929397</c:v>
                </c:pt>
                <c:pt idx="18">
                  <c:v>5.5599173134922335</c:v>
                </c:pt>
                <c:pt idx="19">
                  <c:v>6.115909044841457</c:v>
                </c:pt>
                <c:pt idx="20">
                  <c:v>6.7274999493256029</c:v>
                </c:pt>
                <c:pt idx="21">
                  <c:v>7.4002499442581637</c:v>
                </c:pt>
                <c:pt idx="22">
                  <c:v>8.1402749386839801</c:v>
                </c:pt>
                <c:pt idx="23">
                  <c:v>8.9543024325523781</c:v>
                </c:pt>
                <c:pt idx="24">
                  <c:v>9.8497326758076156</c:v>
                </c:pt>
                <c:pt idx="25">
                  <c:v>10.834705943388379</c:v>
                </c:pt>
                <c:pt idx="26">
                  <c:v>11.918176537727216</c:v>
                </c:pt>
                <c:pt idx="27">
                  <c:v>13.109994191499938</c:v>
                </c:pt>
                <c:pt idx="28">
                  <c:v>14.420993610649932</c:v>
                </c:pt>
                <c:pt idx="29">
                  <c:v>15.863092971714925</c:v>
                </c:pt>
                <c:pt idx="30">
                  <c:v>17.44940226888642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Données!$D$13</c:f>
              <c:strCache>
                <c:ptCount val="1"/>
                <c:pt idx="0">
                  <c:v>I_t/AN</c:v>
                </c:pt>
              </c:strCache>
            </c:strRef>
          </c:tx>
          <c:marker>
            <c:symbol val="none"/>
          </c:marker>
          <c:cat>
            <c:numRef>
              <c:f>Données!$A$15:$A$45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Données!$D$15:$D$45</c:f>
              <c:numCache>
                <c:formatCode>General</c:formatCode>
                <c:ptCount val="31"/>
                <c:pt idx="0">
                  <c:v>0.3</c:v>
                </c:pt>
                <c:pt idx="1">
                  <c:v>0.33</c:v>
                </c:pt>
                <c:pt idx="2">
                  <c:v>0.36300000000000004</c:v>
                </c:pt>
                <c:pt idx="3">
                  <c:v>0.39930000000000004</c:v>
                </c:pt>
                <c:pt idx="4">
                  <c:v>0.43923000000000006</c:v>
                </c:pt>
                <c:pt idx="5">
                  <c:v>0.483153</c:v>
                </c:pt>
                <c:pt idx="6">
                  <c:v>0.5314683</c:v>
                </c:pt>
                <c:pt idx="7">
                  <c:v>0.58461513000000009</c:v>
                </c:pt>
                <c:pt idx="8">
                  <c:v>0.643076643</c:v>
                </c:pt>
                <c:pt idx="9">
                  <c:v>0.70738430730000001</c:v>
                </c:pt>
                <c:pt idx="10">
                  <c:v>0.77812273802999998</c:v>
                </c:pt>
                <c:pt idx="11">
                  <c:v>0.85593501183300003</c:v>
                </c:pt>
                <c:pt idx="12">
                  <c:v>0.94152851301630003</c:v>
                </c:pt>
                <c:pt idx="13">
                  <c:v>1.0356813643179301</c:v>
                </c:pt>
                <c:pt idx="14">
                  <c:v>1.1392495007497232</c:v>
                </c:pt>
                <c:pt idx="15">
                  <c:v>1.2531744508246956</c:v>
                </c:pt>
                <c:pt idx="16">
                  <c:v>1.3784918959071653</c:v>
                </c:pt>
                <c:pt idx="17">
                  <c:v>1.5163410854978818</c:v>
                </c:pt>
                <c:pt idx="18">
                  <c:v>1.6679751940476699</c:v>
                </c:pt>
                <c:pt idx="19">
                  <c:v>1.834772713452437</c:v>
                </c:pt>
                <c:pt idx="20">
                  <c:v>2.0182499847976807</c:v>
                </c:pt>
                <c:pt idx="21">
                  <c:v>2.2200749832774491</c:v>
                </c:pt>
                <c:pt idx="22">
                  <c:v>2.442082481605194</c:v>
                </c:pt>
                <c:pt idx="23">
                  <c:v>2.6862907297657133</c:v>
                </c:pt>
                <c:pt idx="24">
                  <c:v>2.9549198027422845</c:v>
                </c:pt>
                <c:pt idx="25">
                  <c:v>3.2504117830165136</c:v>
                </c:pt>
                <c:pt idx="26">
                  <c:v>3.5754529613181649</c:v>
                </c:pt>
                <c:pt idx="27">
                  <c:v>3.9329982574499813</c:v>
                </c:pt>
                <c:pt idx="28">
                  <c:v>4.3262980831949793</c:v>
                </c:pt>
                <c:pt idx="29">
                  <c:v>4.7589278915144773</c:v>
                </c:pt>
                <c:pt idx="30">
                  <c:v>5.2348206806659254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Données!$E$13</c:f>
              <c:strCache>
                <c:ptCount val="1"/>
                <c:pt idx="0">
                  <c:v>delta * (K_t/AN)</c:v>
                </c:pt>
              </c:strCache>
            </c:strRef>
          </c:tx>
          <c:marker>
            <c:symbol val="none"/>
          </c:marker>
          <c:cat>
            <c:numRef>
              <c:f>Données!$A$15:$A$45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Données!$E$15:$E$45</c:f>
              <c:numCache>
                <c:formatCode>General</c:formatCode>
                <c:ptCount val="31"/>
                <c:pt idx="0">
                  <c:v>0.2</c:v>
                </c:pt>
                <c:pt idx="1">
                  <c:v>0.22000000000000003</c:v>
                </c:pt>
                <c:pt idx="2">
                  <c:v>0.24200000000000005</c:v>
                </c:pt>
                <c:pt idx="3">
                  <c:v>0.26620000000000005</c:v>
                </c:pt>
                <c:pt idx="4">
                  <c:v>0.29282000000000002</c:v>
                </c:pt>
                <c:pt idx="5">
                  <c:v>0.32210200000000005</c:v>
                </c:pt>
                <c:pt idx="6">
                  <c:v>0.35431220000000008</c:v>
                </c:pt>
                <c:pt idx="7">
                  <c:v>0.38974342000000006</c:v>
                </c:pt>
                <c:pt idx="8">
                  <c:v>0.42871776200000006</c:v>
                </c:pt>
                <c:pt idx="9">
                  <c:v>0.47158953820000005</c:v>
                </c:pt>
                <c:pt idx="10">
                  <c:v>0.51874849202000006</c:v>
                </c:pt>
                <c:pt idx="11">
                  <c:v>0.57062334122200009</c:v>
                </c:pt>
                <c:pt idx="12">
                  <c:v>0.62768567534420017</c:v>
                </c:pt>
                <c:pt idx="13">
                  <c:v>0.69045424287862023</c:v>
                </c:pt>
                <c:pt idx="14">
                  <c:v>0.75949966716648221</c:v>
                </c:pt>
                <c:pt idx="15">
                  <c:v>0.83544963388313043</c:v>
                </c:pt>
                <c:pt idx="16">
                  <c:v>0.9189945972714435</c:v>
                </c:pt>
                <c:pt idx="17">
                  <c:v>1.010894056998588</c:v>
                </c:pt>
                <c:pt idx="18">
                  <c:v>1.1119834626984468</c:v>
                </c:pt>
                <c:pt idx="19">
                  <c:v>1.2231818089682915</c:v>
                </c:pt>
                <c:pt idx="20">
                  <c:v>1.3454999898651208</c:v>
                </c:pt>
                <c:pt idx="21">
                  <c:v>1.4800499888516327</c:v>
                </c:pt>
                <c:pt idx="22">
                  <c:v>1.628054987736796</c:v>
                </c:pt>
                <c:pt idx="23">
                  <c:v>1.7908604865104758</c:v>
                </c:pt>
                <c:pt idx="24">
                  <c:v>1.9699465351615233</c:v>
                </c:pt>
                <c:pt idx="25">
                  <c:v>2.1669411886776757</c:v>
                </c:pt>
                <c:pt idx="26">
                  <c:v>2.3836353075454433</c:v>
                </c:pt>
                <c:pt idx="27">
                  <c:v>2.6219988382999877</c:v>
                </c:pt>
                <c:pt idx="28">
                  <c:v>2.8841987221299865</c:v>
                </c:pt>
                <c:pt idx="29">
                  <c:v>3.1726185943429854</c:v>
                </c:pt>
                <c:pt idx="30">
                  <c:v>3.4898804537772841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Données!$B$13</c:f>
              <c:strCache>
                <c:ptCount val="1"/>
                <c:pt idx="0">
                  <c:v>K_t/AN</c:v>
                </c:pt>
              </c:strCache>
            </c:strRef>
          </c:tx>
          <c:marker>
            <c:symbol val="none"/>
          </c:marker>
          <c:val>
            <c:numRef>
              <c:f>Données!$B$15:$B$45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1.2100000000000002</c:v>
                </c:pt>
                <c:pt idx="3">
                  <c:v>1.3310000000000002</c:v>
                </c:pt>
                <c:pt idx="4">
                  <c:v>1.4641000000000002</c:v>
                </c:pt>
                <c:pt idx="5">
                  <c:v>1.6105100000000001</c:v>
                </c:pt>
                <c:pt idx="6">
                  <c:v>1.7715610000000002</c:v>
                </c:pt>
                <c:pt idx="7">
                  <c:v>1.9487171000000003</c:v>
                </c:pt>
                <c:pt idx="8">
                  <c:v>2.1435888100000002</c:v>
                </c:pt>
                <c:pt idx="9">
                  <c:v>2.3579476910000001</c:v>
                </c:pt>
                <c:pt idx="10">
                  <c:v>2.5937424601000001</c:v>
                </c:pt>
                <c:pt idx="11">
                  <c:v>2.8531167061100002</c:v>
                </c:pt>
                <c:pt idx="12">
                  <c:v>3.1384283767210004</c:v>
                </c:pt>
                <c:pt idx="13">
                  <c:v>3.4522712143931007</c:v>
                </c:pt>
                <c:pt idx="14">
                  <c:v>3.7974983358324108</c:v>
                </c:pt>
                <c:pt idx="15">
                  <c:v>4.1772481694156518</c:v>
                </c:pt>
                <c:pt idx="16">
                  <c:v>4.5949729863572175</c:v>
                </c:pt>
                <c:pt idx="17">
                  <c:v>5.0544702849929397</c:v>
                </c:pt>
                <c:pt idx="18">
                  <c:v>5.5599173134922335</c:v>
                </c:pt>
                <c:pt idx="19">
                  <c:v>6.115909044841457</c:v>
                </c:pt>
                <c:pt idx="20">
                  <c:v>6.7274999493256029</c:v>
                </c:pt>
                <c:pt idx="21">
                  <c:v>7.4002499442581637</c:v>
                </c:pt>
                <c:pt idx="22">
                  <c:v>8.1402749386839801</c:v>
                </c:pt>
                <c:pt idx="23">
                  <c:v>8.9543024325523781</c:v>
                </c:pt>
                <c:pt idx="24">
                  <c:v>9.8497326758076156</c:v>
                </c:pt>
                <c:pt idx="25">
                  <c:v>10.834705943388379</c:v>
                </c:pt>
                <c:pt idx="26">
                  <c:v>11.918176537727216</c:v>
                </c:pt>
                <c:pt idx="27">
                  <c:v>13.109994191499938</c:v>
                </c:pt>
                <c:pt idx="28">
                  <c:v>14.420993610649932</c:v>
                </c:pt>
                <c:pt idx="29">
                  <c:v>15.863092971714925</c:v>
                </c:pt>
                <c:pt idx="30">
                  <c:v>17.44940226888642</c:v>
                </c:pt>
              </c:numCache>
            </c:numRef>
          </c:val>
          <c:smooth val="0"/>
        </c:ser>
        <c:ser>
          <c:idx val="4"/>
          <c:order val="4"/>
          <c:tx>
            <c:v>Investissement net / AN</c:v>
          </c:tx>
          <c:marker>
            <c:symbol val="none"/>
          </c:marker>
          <c:val>
            <c:numRef>
              <c:f>Données!$F$15:$F$45</c:f>
              <c:numCache>
                <c:formatCode>General</c:formatCode>
                <c:ptCount val="31"/>
                <c:pt idx="0">
                  <c:v>9.9999999999999978E-2</c:v>
                </c:pt>
                <c:pt idx="1">
                  <c:v>0.10999999999999999</c:v>
                </c:pt>
                <c:pt idx="2">
                  <c:v>0.121</c:v>
                </c:pt>
                <c:pt idx="3">
                  <c:v>0.1331</c:v>
                </c:pt>
                <c:pt idx="4">
                  <c:v>0.14641000000000004</c:v>
                </c:pt>
                <c:pt idx="5">
                  <c:v>0.16105099999999994</c:v>
                </c:pt>
                <c:pt idx="6">
                  <c:v>0.17715609999999993</c:v>
                </c:pt>
                <c:pt idx="7">
                  <c:v>0.19487171000000003</c:v>
                </c:pt>
                <c:pt idx="8">
                  <c:v>0.21435888099999995</c:v>
                </c:pt>
                <c:pt idx="9">
                  <c:v>0.23579476909999997</c:v>
                </c:pt>
                <c:pt idx="10">
                  <c:v>0.25937424600999992</c:v>
                </c:pt>
                <c:pt idx="11">
                  <c:v>0.28531167061099993</c:v>
                </c:pt>
                <c:pt idx="12">
                  <c:v>0.31384283767209986</c:v>
                </c:pt>
                <c:pt idx="13">
                  <c:v>0.34522712143930989</c:v>
                </c:pt>
                <c:pt idx="14">
                  <c:v>0.37974983358324099</c:v>
                </c:pt>
                <c:pt idx="15">
                  <c:v>0.41772481694156516</c:v>
                </c:pt>
                <c:pt idx="16">
                  <c:v>0.45949729863572175</c:v>
                </c:pt>
                <c:pt idx="17">
                  <c:v>0.50544702849929379</c:v>
                </c:pt>
                <c:pt idx="18">
                  <c:v>0.55599173134922308</c:v>
                </c:pt>
                <c:pt idx="19">
                  <c:v>0.61159090448414544</c:v>
                </c:pt>
                <c:pt idx="20">
                  <c:v>0.67274999493255994</c:v>
                </c:pt>
                <c:pt idx="21">
                  <c:v>0.74002499442581637</c:v>
                </c:pt>
                <c:pt idx="22">
                  <c:v>0.81402749386839801</c:v>
                </c:pt>
                <c:pt idx="23">
                  <c:v>0.89543024325523746</c:v>
                </c:pt>
                <c:pt idx="24">
                  <c:v>0.9849732675807612</c:v>
                </c:pt>
                <c:pt idx="25">
                  <c:v>1.0834705943388379</c:v>
                </c:pt>
                <c:pt idx="26">
                  <c:v>1.1918176537727216</c:v>
                </c:pt>
                <c:pt idx="27">
                  <c:v>1.3109994191499936</c:v>
                </c:pt>
                <c:pt idx="28">
                  <c:v>1.4420993610649928</c:v>
                </c:pt>
                <c:pt idx="29">
                  <c:v>1.5863092971714918</c:v>
                </c:pt>
                <c:pt idx="30">
                  <c:v>1.7449402268886414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9776"/>
        <c:axId val="97581312"/>
      </c:lineChart>
      <c:catAx>
        <c:axId val="975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7581312"/>
        <c:crosses val="autoZero"/>
        <c:auto val="1"/>
        <c:lblAlgn val="ctr"/>
        <c:lblOffset val="100"/>
        <c:noMultiLvlLbl val="0"/>
      </c:catAx>
      <c:valAx>
        <c:axId val="97581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7579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222478709060517"/>
          <c:y val="0.94979077643366161"/>
          <c:w val="0.64558217305165544"/>
          <c:h val="3.7700133134807613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488" cy="609157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1" workbookViewId="0">
      <selection activeCell="G12" sqref="G12:G45"/>
    </sheetView>
  </sheetViews>
  <sheetFormatPr baseColWidth="10" defaultRowHeight="15" x14ac:dyDescent="0.25"/>
  <cols>
    <col min="4" max="4" width="16.42578125" style="1" customWidth="1"/>
    <col min="5" max="5" width="16.7109375" style="1" customWidth="1"/>
    <col min="6" max="6" width="21.7109375" style="1" customWidth="1"/>
    <col min="7" max="7" width="28.42578125" style="1" customWidth="1"/>
    <col min="8" max="8" width="28.140625" style="5" customWidth="1"/>
    <col min="9" max="9" width="17.7109375" style="5" customWidth="1"/>
  </cols>
  <sheetData>
    <row r="1" spans="1:10" ht="15.75" x14ac:dyDescent="0.25">
      <c r="A1" s="11" t="s">
        <v>23</v>
      </c>
    </row>
    <row r="2" spans="1:10" x14ac:dyDescent="0.25">
      <c r="A2" t="s">
        <v>24</v>
      </c>
    </row>
    <row r="4" spans="1:10" x14ac:dyDescent="0.25">
      <c r="A4" t="s">
        <v>8</v>
      </c>
      <c r="B4">
        <v>1</v>
      </c>
    </row>
    <row r="5" spans="1:10" x14ac:dyDescent="0.25">
      <c r="A5" t="s">
        <v>9</v>
      </c>
      <c r="B5">
        <v>1</v>
      </c>
    </row>
    <row r="6" spans="1:10" x14ac:dyDescent="0.25">
      <c r="A6" t="s">
        <v>4</v>
      </c>
      <c r="B6">
        <v>1</v>
      </c>
    </row>
    <row r="7" spans="1:10" x14ac:dyDescent="0.25">
      <c r="A7" t="s">
        <v>5</v>
      </c>
      <c r="B7">
        <v>0.2</v>
      </c>
    </row>
    <row r="8" spans="1:10" x14ac:dyDescent="0.25">
      <c r="A8" t="s">
        <v>6</v>
      </c>
      <c r="B8">
        <v>1</v>
      </c>
    </row>
    <row r="9" spans="1:10" x14ac:dyDescent="0.25">
      <c r="A9" t="s">
        <v>7</v>
      </c>
      <c r="B9">
        <v>0.3</v>
      </c>
    </row>
    <row r="12" spans="1:10" x14ac:dyDescent="0.25">
      <c r="B12" s="6" t="s">
        <v>10</v>
      </c>
      <c r="C12" s="6" t="s">
        <v>11</v>
      </c>
      <c r="D12" s="6" t="s">
        <v>12</v>
      </c>
      <c r="E12" s="6" t="s">
        <v>15</v>
      </c>
      <c r="F12" s="6" t="s">
        <v>16</v>
      </c>
      <c r="G12" s="6" t="s">
        <v>17</v>
      </c>
      <c r="H12" s="8" t="s">
        <v>19</v>
      </c>
      <c r="I12" s="8"/>
    </row>
    <row r="13" spans="1:10" x14ac:dyDescent="0.25">
      <c r="A13" t="s">
        <v>3</v>
      </c>
      <c r="B13" s="1" t="s">
        <v>0</v>
      </c>
      <c r="C13" s="1" t="s">
        <v>1</v>
      </c>
      <c r="D13" s="1" t="s">
        <v>2</v>
      </c>
      <c r="E13" s="1" t="s">
        <v>13</v>
      </c>
      <c r="F13" s="1" t="s">
        <v>14</v>
      </c>
      <c r="G13" s="1" t="s">
        <v>18</v>
      </c>
      <c r="J13" s="1"/>
    </row>
    <row r="14" spans="1:10" x14ac:dyDescent="0.25">
      <c r="B14" s="1"/>
      <c r="C14" s="1"/>
      <c r="J14" s="1"/>
    </row>
    <row r="15" spans="1:10" x14ac:dyDescent="0.25">
      <c r="A15" s="1">
        <v>0</v>
      </c>
      <c r="B15" s="4">
        <f>B6</f>
        <v>1</v>
      </c>
      <c r="C15" s="4">
        <f>B15^$B$8</f>
        <v>1</v>
      </c>
      <c r="D15" s="1">
        <f>$B$9*C15</f>
        <v>0.3</v>
      </c>
      <c r="E15" s="5">
        <f>$B$7*B15</f>
        <v>0.2</v>
      </c>
      <c r="F15" s="12">
        <f>D15-E15</f>
        <v>9.9999999999999978E-2</v>
      </c>
      <c r="G15" s="3"/>
      <c r="H15" s="9" t="s">
        <v>20</v>
      </c>
      <c r="I15" s="9"/>
      <c r="J15" s="1"/>
    </row>
    <row r="16" spans="1:10" x14ac:dyDescent="0.25">
      <c r="A16" s="1">
        <v>1</v>
      </c>
      <c r="B16" s="4">
        <f>D15+((1-$B$7)*B15)</f>
        <v>1.1000000000000001</v>
      </c>
      <c r="C16" s="4">
        <f t="shared" ref="C16:C45" si="0">B16^$B$8</f>
        <v>1.1000000000000001</v>
      </c>
      <c r="D16" s="1">
        <f t="shared" ref="D16:D45" si="1">$B$9*C16</f>
        <v>0.33</v>
      </c>
      <c r="E16" s="5">
        <f t="shared" ref="E16:E45" si="2">$B$7*B16</f>
        <v>0.22000000000000003</v>
      </c>
      <c r="F16" s="12">
        <f t="shared" ref="F16:F45" si="3">D16-E16</f>
        <v>0.10999999999999999</v>
      </c>
      <c r="G16" s="3">
        <f>(C16-C15)/C15</f>
        <v>0.10000000000000009</v>
      </c>
      <c r="H16" s="10" t="s">
        <v>21</v>
      </c>
      <c r="I16" s="9" t="e">
        <f>(B7/B9)^(1/(B8-1))</f>
        <v>#DIV/0!</v>
      </c>
      <c r="J16" s="1"/>
    </row>
    <row r="17" spans="1:10" x14ac:dyDescent="0.25">
      <c r="A17" s="1">
        <v>2</v>
      </c>
      <c r="B17" s="4">
        <f t="shared" ref="B17:B45" si="4">D16+((1-$B$7)*B16)</f>
        <v>1.2100000000000002</v>
      </c>
      <c r="C17" s="4">
        <f t="shared" si="0"/>
        <v>1.2100000000000002</v>
      </c>
      <c r="D17" s="1">
        <f t="shared" si="1"/>
        <v>0.36300000000000004</v>
      </c>
      <c r="E17" s="5">
        <f t="shared" si="2"/>
        <v>0.24200000000000005</v>
      </c>
      <c r="F17" s="12">
        <f t="shared" si="3"/>
        <v>0.121</v>
      </c>
      <c r="G17" s="3">
        <f t="shared" ref="G17:G20" si="5">(C17-C16)/C16</f>
        <v>0.10000000000000007</v>
      </c>
      <c r="H17" s="7"/>
      <c r="J17" s="1"/>
    </row>
    <row r="18" spans="1:10" x14ac:dyDescent="0.25">
      <c r="A18" s="1">
        <v>3</v>
      </c>
      <c r="B18" s="4">
        <f t="shared" si="4"/>
        <v>1.3310000000000002</v>
      </c>
      <c r="C18" s="4">
        <f t="shared" si="0"/>
        <v>1.3310000000000002</v>
      </c>
      <c r="D18" s="1">
        <f t="shared" si="1"/>
        <v>0.39930000000000004</v>
      </c>
      <c r="E18" s="5">
        <f t="shared" si="2"/>
        <v>0.26620000000000005</v>
      </c>
      <c r="F18" s="12">
        <f t="shared" si="3"/>
        <v>0.1331</v>
      </c>
      <c r="G18" s="3">
        <f t="shared" si="5"/>
        <v>9.9999999999999978E-2</v>
      </c>
      <c r="H18" s="7"/>
      <c r="J18" s="1"/>
    </row>
    <row r="19" spans="1:10" x14ac:dyDescent="0.25">
      <c r="A19" s="1">
        <v>4</v>
      </c>
      <c r="B19" s="4">
        <f t="shared" si="4"/>
        <v>1.4641000000000002</v>
      </c>
      <c r="C19" s="4">
        <f t="shared" si="0"/>
        <v>1.4641000000000002</v>
      </c>
      <c r="D19" s="1">
        <f t="shared" si="1"/>
        <v>0.43923000000000006</v>
      </c>
      <c r="E19" s="5">
        <f t="shared" si="2"/>
        <v>0.29282000000000002</v>
      </c>
      <c r="F19" s="12">
        <f t="shared" si="3"/>
        <v>0.14641000000000004</v>
      </c>
      <c r="G19" s="3">
        <f t="shared" si="5"/>
        <v>9.9999999999999978E-2</v>
      </c>
      <c r="H19" s="9" t="s">
        <v>22</v>
      </c>
      <c r="I19" s="9"/>
      <c r="J19" s="1"/>
    </row>
    <row r="20" spans="1:10" x14ac:dyDescent="0.25">
      <c r="A20" s="1">
        <v>5</v>
      </c>
      <c r="B20" s="4">
        <f t="shared" si="4"/>
        <v>1.6105100000000001</v>
      </c>
      <c r="C20" s="4">
        <f t="shared" si="0"/>
        <v>1.6105100000000001</v>
      </c>
      <c r="D20" s="1">
        <f t="shared" si="1"/>
        <v>0.483153</v>
      </c>
      <c r="E20" s="5">
        <f t="shared" si="2"/>
        <v>0.32210200000000005</v>
      </c>
      <c r="F20" s="12">
        <f t="shared" si="3"/>
        <v>0.16105099999999994</v>
      </c>
      <c r="G20" s="3">
        <f t="shared" si="5"/>
        <v>9.9999999999999936E-2</v>
      </c>
      <c r="H20" s="10" t="s">
        <v>21</v>
      </c>
      <c r="I20" s="9" t="e">
        <f>I16^B8</f>
        <v>#DIV/0!</v>
      </c>
      <c r="J20" s="1"/>
    </row>
    <row r="21" spans="1:10" x14ac:dyDescent="0.25">
      <c r="A21" s="1">
        <v>6</v>
      </c>
      <c r="B21" s="4">
        <f t="shared" si="4"/>
        <v>1.7715610000000002</v>
      </c>
      <c r="C21" s="4">
        <f t="shared" si="0"/>
        <v>1.7715610000000002</v>
      </c>
      <c r="D21" s="1">
        <f t="shared" si="1"/>
        <v>0.5314683</v>
      </c>
      <c r="E21" s="5">
        <f t="shared" si="2"/>
        <v>0.35431220000000008</v>
      </c>
      <c r="F21" s="12">
        <f t="shared" si="3"/>
        <v>0.17715609999999993</v>
      </c>
      <c r="G21" s="3">
        <f t="shared" ref="G17:G45" si="6">(C21-C20)/C20</f>
        <v>0.10000000000000003</v>
      </c>
      <c r="H21" s="7"/>
      <c r="J21" s="1"/>
    </row>
    <row r="22" spans="1:10" x14ac:dyDescent="0.25">
      <c r="A22" s="1">
        <v>7</v>
      </c>
      <c r="B22" s="4">
        <f t="shared" si="4"/>
        <v>1.9487171000000003</v>
      </c>
      <c r="C22" s="4">
        <f t="shared" si="0"/>
        <v>1.9487171000000003</v>
      </c>
      <c r="D22" s="1">
        <f t="shared" si="1"/>
        <v>0.58461513000000009</v>
      </c>
      <c r="E22" s="5">
        <f t="shared" si="2"/>
        <v>0.38974342000000006</v>
      </c>
      <c r="F22" s="12">
        <f t="shared" si="3"/>
        <v>0.19487171000000003</v>
      </c>
      <c r="G22" s="3">
        <f t="shared" si="6"/>
        <v>0.10000000000000007</v>
      </c>
      <c r="H22" s="7"/>
      <c r="J22" s="1"/>
    </row>
    <row r="23" spans="1:10" x14ac:dyDescent="0.25">
      <c r="A23" s="1">
        <v>8</v>
      </c>
      <c r="B23" s="4">
        <f t="shared" si="4"/>
        <v>2.1435888100000002</v>
      </c>
      <c r="C23" s="4">
        <f t="shared" si="0"/>
        <v>2.1435888100000002</v>
      </c>
      <c r="D23" s="1">
        <f t="shared" si="1"/>
        <v>0.643076643</v>
      </c>
      <c r="E23" s="5">
        <f t="shared" si="2"/>
        <v>0.42871776200000006</v>
      </c>
      <c r="F23" s="12">
        <f t="shared" si="3"/>
        <v>0.21435888099999995</v>
      </c>
      <c r="G23" s="3">
        <f t="shared" si="6"/>
        <v>9.9999999999999936E-2</v>
      </c>
      <c r="H23" s="7"/>
      <c r="J23" s="1"/>
    </row>
    <row r="24" spans="1:10" x14ac:dyDescent="0.25">
      <c r="A24" s="1">
        <v>9</v>
      </c>
      <c r="B24" s="4">
        <f t="shared" si="4"/>
        <v>2.3579476910000001</v>
      </c>
      <c r="C24" s="4">
        <f t="shared" si="0"/>
        <v>2.3579476910000001</v>
      </c>
      <c r="D24" s="1">
        <f t="shared" si="1"/>
        <v>0.70738430730000001</v>
      </c>
      <c r="E24" s="5">
        <f t="shared" si="2"/>
        <v>0.47158953820000005</v>
      </c>
      <c r="F24" s="12">
        <f t="shared" si="3"/>
        <v>0.23579476909999997</v>
      </c>
      <c r="G24" s="3">
        <f t="shared" si="6"/>
        <v>9.9999999999999936E-2</v>
      </c>
      <c r="H24" s="7"/>
      <c r="J24" s="1"/>
    </row>
    <row r="25" spans="1:10" x14ac:dyDescent="0.25">
      <c r="A25" s="1">
        <v>10</v>
      </c>
      <c r="B25" s="4">
        <f t="shared" si="4"/>
        <v>2.5937424601000001</v>
      </c>
      <c r="C25" s="4">
        <f t="shared" si="0"/>
        <v>2.5937424601000001</v>
      </c>
      <c r="D25" s="1">
        <f t="shared" si="1"/>
        <v>0.77812273802999998</v>
      </c>
      <c r="E25" s="5">
        <f t="shared" si="2"/>
        <v>0.51874849202000006</v>
      </c>
      <c r="F25" s="12">
        <f t="shared" si="3"/>
        <v>0.25937424600999992</v>
      </c>
      <c r="G25" s="3">
        <f t="shared" si="6"/>
        <v>9.9999999999999978E-2</v>
      </c>
      <c r="H25" s="7"/>
      <c r="J25" s="1"/>
    </row>
    <row r="26" spans="1:10" x14ac:dyDescent="0.25">
      <c r="A26" s="1">
        <v>11</v>
      </c>
      <c r="B26" s="4">
        <f t="shared" si="4"/>
        <v>2.8531167061100002</v>
      </c>
      <c r="C26" s="4">
        <f t="shared" si="0"/>
        <v>2.8531167061100002</v>
      </c>
      <c r="D26" s="1">
        <f t="shared" si="1"/>
        <v>0.85593501183300003</v>
      </c>
      <c r="E26" s="5">
        <f t="shared" si="2"/>
        <v>0.57062334122200009</v>
      </c>
      <c r="F26" s="12">
        <f t="shared" si="3"/>
        <v>0.28531167061099993</v>
      </c>
      <c r="G26" s="3">
        <f t="shared" si="6"/>
        <v>0.10000000000000005</v>
      </c>
      <c r="H26" s="7"/>
      <c r="J26" s="1"/>
    </row>
    <row r="27" spans="1:10" x14ac:dyDescent="0.25">
      <c r="A27" s="1">
        <v>12</v>
      </c>
      <c r="B27" s="4">
        <f t="shared" si="4"/>
        <v>3.1384283767210004</v>
      </c>
      <c r="C27" s="4">
        <f t="shared" si="0"/>
        <v>3.1384283767210004</v>
      </c>
      <c r="D27" s="1">
        <f t="shared" si="1"/>
        <v>0.94152851301630003</v>
      </c>
      <c r="E27" s="5">
        <f t="shared" si="2"/>
        <v>0.62768567534420017</v>
      </c>
      <c r="F27" s="12">
        <f t="shared" si="3"/>
        <v>0.31384283767209986</v>
      </c>
      <c r="G27" s="3">
        <f t="shared" si="6"/>
        <v>0.10000000000000005</v>
      </c>
      <c r="H27" s="7"/>
      <c r="J27" s="1"/>
    </row>
    <row r="28" spans="1:10" x14ac:dyDescent="0.25">
      <c r="A28" s="1">
        <v>13</v>
      </c>
      <c r="B28" s="4">
        <f t="shared" si="4"/>
        <v>3.4522712143931007</v>
      </c>
      <c r="C28" s="4">
        <f t="shared" si="0"/>
        <v>3.4522712143931007</v>
      </c>
      <c r="D28" s="1">
        <f t="shared" si="1"/>
        <v>1.0356813643179301</v>
      </c>
      <c r="E28" s="5">
        <f t="shared" si="2"/>
        <v>0.69045424287862023</v>
      </c>
      <c r="F28" s="12">
        <f t="shared" si="3"/>
        <v>0.34522712143930989</v>
      </c>
      <c r="G28" s="3">
        <f t="shared" si="6"/>
        <v>0.10000000000000009</v>
      </c>
      <c r="H28" s="7"/>
      <c r="J28" s="1"/>
    </row>
    <row r="29" spans="1:10" x14ac:dyDescent="0.25">
      <c r="A29" s="1">
        <v>14</v>
      </c>
      <c r="B29" s="4">
        <f t="shared" si="4"/>
        <v>3.7974983358324108</v>
      </c>
      <c r="C29" s="4">
        <f t="shared" si="0"/>
        <v>3.7974983358324108</v>
      </c>
      <c r="D29" s="1">
        <f t="shared" si="1"/>
        <v>1.1392495007497232</v>
      </c>
      <c r="E29" s="5">
        <f t="shared" si="2"/>
        <v>0.75949966716648221</v>
      </c>
      <c r="F29" s="12">
        <f t="shared" si="3"/>
        <v>0.37974983358324099</v>
      </c>
      <c r="G29" s="3">
        <f t="shared" si="6"/>
        <v>0.10000000000000002</v>
      </c>
      <c r="H29" s="7"/>
      <c r="J29" s="1"/>
    </row>
    <row r="30" spans="1:10" x14ac:dyDescent="0.25">
      <c r="A30" s="1">
        <v>15</v>
      </c>
      <c r="B30" s="4">
        <f t="shared" si="4"/>
        <v>4.1772481694156518</v>
      </c>
      <c r="C30" s="4">
        <f t="shared" si="0"/>
        <v>4.1772481694156518</v>
      </c>
      <c r="D30" s="1">
        <f t="shared" si="1"/>
        <v>1.2531744508246956</v>
      </c>
      <c r="E30" s="5">
        <f t="shared" si="2"/>
        <v>0.83544963388313043</v>
      </c>
      <c r="F30" s="12">
        <f t="shared" si="3"/>
        <v>0.41772481694156516</v>
      </c>
      <c r="G30" s="3">
        <f t="shared" si="6"/>
        <v>9.9999999999999978E-2</v>
      </c>
      <c r="H30" s="7"/>
      <c r="J30" s="1"/>
    </row>
    <row r="31" spans="1:10" x14ac:dyDescent="0.25">
      <c r="A31" s="1">
        <v>16</v>
      </c>
      <c r="B31" s="4">
        <f t="shared" si="4"/>
        <v>4.5949729863572175</v>
      </c>
      <c r="C31" s="4">
        <f t="shared" si="0"/>
        <v>4.5949729863572175</v>
      </c>
      <c r="D31" s="1">
        <f t="shared" si="1"/>
        <v>1.3784918959071653</v>
      </c>
      <c r="E31" s="5">
        <f t="shared" si="2"/>
        <v>0.9189945972714435</v>
      </c>
      <c r="F31" s="12">
        <f t="shared" si="3"/>
        <v>0.45949729863572175</v>
      </c>
      <c r="G31" s="3">
        <f t="shared" si="6"/>
        <v>0.10000000000000013</v>
      </c>
      <c r="H31" s="7"/>
      <c r="J31" s="1"/>
    </row>
    <row r="32" spans="1:10" x14ac:dyDescent="0.25">
      <c r="A32" s="1">
        <v>17</v>
      </c>
      <c r="B32" s="4">
        <f t="shared" si="4"/>
        <v>5.0544702849929397</v>
      </c>
      <c r="C32" s="4">
        <f t="shared" si="0"/>
        <v>5.0544702849929397</v>
      </c>
      <c r="D32" s="1">
        <f t="shared" si="1"/>
        <v>1.5163410854978818</v>
      </c>
      <c r="E32" s="5">
        <f t="shared" si="2"/>
        <v>1.010894056998588</v>
      </c>
      <c r="F32" s="12">
        <f t="shared" si="3"/>
        <v>0.50544702849929379</v>
      </c>
      <c r="G32" s="3">
        <f t="shared" si="6"/>
        <v>0.1000000000000001</v>
      </c>
      <c r="H32" s="7"/>
      <c r="J32" s="1"/>
    </row>
    <row r="33" spans="1:10" x14ac:dyDescent="0.25">
      <c r="A33" s="1">
        <v>18</v>
      </c>
      <c r="B33" s="4">
        <f t="shared" si="4"/>
        <v>5.5599173134922335</v>
      </c>
      <c r="C33" s="4">
        <f t="shared" si="0"/>
        <v>5.5599173134922335</v>
      </c>
      <c r="D33" s="1">
        <f t="shared" si="1"/>
        <v>1.6679751940476699</v>
      </c>
      <c r="E33" s="5">
        <f t="shared" si="2"/>
        <v>1.1119834626984468</v>
      </c>
      <c r="F33" s="12">
        <f t="shared" si="3"/>
        <v>0.55599173134922308</v>
      </c>
      <c r="G33" s="3">
        <f t="shared" si="6"/>
        <v>9.9999999999999964E-2</v>
      </c>
      <c r="H33" s="7"/>
      <c r="J33" s="1"/>
    </row>
    <row r="34" spans="1:10" x14ac:dyDescent="0.25">
      <c r="A34" s="1">
        <v>19</v>
      </c>
      <c r="B34" s="4">
        <f t="shared" si="4"/>
        <v>6.115909044841457</v>
      </c>
      <c r="C34" s="4">
        <f t="shared" si="0"/>
        <v>6.115909044841457</v>
      </c>
      <c r="D34" s="1">
        <f t="shared" si="1"/>
        <v>1.834772713452437</v>
      </c>
      <c r="E34" s="5">
        <f t="shared" si="2"/>
        <v>1.2231818089682915</v>
      </c>
      <c r="F34" s="12">
        <f t="shared" si="3"/>
        <v>0.61159090448414544</v>
      </c>
      <c r="G34" s="3">
        <f t="shared" si="6"/>
        <v>0.10000000000000003</v>
      </c>
      <c r="H34" s="7"/>
      <c r="J34" s="1"/>
    </row>
    <row r="35" spans="1:10" x14ac:dyDescent="0.25">
      <c r="A35" s="1">
        <v>20</v>
      </c>
      <c r="B35" s="4">
        <f t="shared" si="4"/>
        <v>6.7274999493256029</v>
      </c>
      <c r="C35" s="4">
        <f t="shared" si="0"/>
        <v>6.7274999493256029</v>
      </c>
      <c r="D35" s="1">
        <f t="shared" si="1"/>
        <v>2.0182499847976807</v>
      </c>
      <c r="E35" s="5">
        <f t="shared" si="2"/>
        <v>1.3454999898651208</v>
      </c>
      <c r="F35" s="12">
        <f t="shared" si="3"/>
        <v>0.67274999493255994</v>
      </c>
      <c r="G35" s="3">
        <f t="shared" si="6"/>
        <v>0.10000000000000003</v>
      </c>
      <c r="H35" s="7"/>
      <c r="J35" s="1"/>
    </row>
    <row r="36" spans="1:10" x14ac:dyDescent="0.25">
      <c r="A36" s="1">
        <v>21</v>
      </c>
      <c r="B36" s="4">
        <f t="shared" si="4"/>
        <v>7.4002499442581637</v>
      </c>
      <c r="C36" s="4">
        <f t="shared" si="0"/>
        <v>7.4002499442581637</v>
      </c>
      <c r="D36" s="1">
        <f t="shared" si="1"/>
        <v>2.2200749832774491</v>
      </c>
      <c r="E36" s="5">
        <f t="shared" si="2"/>
        <v>1.4800499888516327</v>
      </c>
      <c r="F36" s="12">
        <f t="shared" si="3"/>
        <v>0.74002499442581637</v>
      </c>
      <c r="G36" s="3">
        <f t="shared" si="6"/>
        <v>0.10000000000000007</v>
      </c>
      <c r="H36" s="7"/>
      <c r="J36" s="1"/>
    </row>
    <row r="37" spans="1:10" x14ac:dyDescent="0.25">
      <c r="A37" s="1">
        <v>22</v>
      </c>
      <c r="B37" s="4">
        <f t="shared" si="4"/>
        <v>8.1402749386839801</v>
      </c>
      <c r="C37" s="4">
        <f t="shared" si="0"/>
        <v>8.1402749386839801</v>
      </c>
      <c r="D37" s="1">
        <f t="shared" si="1"/>
        <v>2.442082481605194</v>
      </c>
      <c r="E37" s="5">
        <f t="shared" si="2"/>
        <v>1.628054987736796</v>
      </c>
      <c r="F37" s="12">
        <f t="shared" si="3"/>
        <v>0.81402749386839801</v>
      </c>
      <c r="G37" s="3">
        <f t="shared" si="6"/>
        <v>0.1</v>
      </c>
      <c r="H37" s="7"/>
      <c r="J37" s="1"/>
    </row>
    <row r="38" spans="1:10" x14ac:dyDescent="0.25">
      <c r="A38" s="1">
        <v>23</v>
      </c>
      <c r="B38" s="4">
        <f t="shared" si="4"/>
        <v>8.9543024325523781</v>
      </c>
      <c r="C38" s="4">
        <f t="shared" si="0"/>
        <v>8.9543024325523781</v>
      </c>
      <c r="D38" s="1">
        <f t="shared" si="1"/>
        <v>2.6862907297657133</v>
      </c>
      <c r="E38" s="5">
        <f t="shared" si="2"/>
        <v>1.7908604865104758</v>
      </c>
      <c r="F38" s="12">
        <f t="shared" si="3"/>
        <v>0.89543024325523746</v>
      </c>
      <c r="G38" s="3">
        <f t="shared" si="6"/>
        <v>0.1</v>
      </c>
      <c r="H38" s="7"/>
      <c r="J38" s="1"/>
    </row>
    <row r="39" spans="1:10" x14ac:dyDescent="0.25">
      <c r="A39" s="1">
        <v>24</v>
      </c>
      <c r="B39" s="4">
        <f t="shared" si="4"/>
        <v>9.8497326758076156</v>
      </c>
      <c r="C39" s="4">
        <f t="shared" si="0"/>
        <v>9.8497326758076156</v>
      </c>
      <c r="D39" s="1">
        <f t="shared" si="1"/>
        <v>2.9549198027422845</v>
      </c>
      <c r="E39" s="5">
        <f t="shared" si="2"/>
        <v>1.9699465351615233</v>
      </c>
      <c r="F39" s="12">
        <f t="shared" si="3"/>
        <v>0.9849732675807612</v>
      </c>
      <c r="G39" s="3">
        <f t="shared" si="6"/>
        <v>9.9999999999999964E-2</v>
      </c>
      <c r="H39" s="7"/>
      <c r="J39" s="1"/>
    </row>
    <row r="40" spans="1:10" x14ac:dyDescent="0.25">
      <c r="A40" s="1">
        <v>25</v>
      </c>
      <c r="B40" s="4">
        <f t="shared" si="4"/>
        <v>10.834705943388379</v>
      </c>
      <c r="C40" s="4">
        <f t="shared" si="0"/>
        <v>10.834705943388379</v>
      </c>
      <c r="D40" s="1">
        <f t="shared" si="1"/>
        <v>3.2504117830165136</v>
      </c>
      <c r="E40" s="5">
        <f t="shared" si="2"/>
        <v>2.1669411886776757</v>
      </c>
      <c r="F40" s="12">
        <f t="shared" si="3"/>
        <v>1.0834705943388379</v>
      </c>
      <c r="G40" s="3">
        <f t="shared" si="6"/>
        <v>0.10000000000000014</v>
      </c>
      <c r="H40" s="7"/>
      <c r="J40" s="1"/>
    </row>
    <row r="41" spans="1:10" x14ac:dyDescent="0.25">
      <c r="A41" s="1">
        <v>26</v>
      </c>
      <c r="B41" s="4">
        <f t="shared" si="4"/>
        <v>11.918176537727216</v>
      </c>
      <c r="C41" s="4">
        <f t="shared" si="0"/>
        <v>11.918176537727216</v>
      </c>
      <c r="D41" s="1">
        <f t="shared" si="1"/>
        <v>3.5754529613181649</v>
      </c>
      <c r="E41" s="5">
        <f t="shared" si="2"/>
        <v>2.3836353075454433</v>
      </c>
      <c r="F41" s="12">
        <f t="shared" si="3"/>
        <v>1.1918176537727216</v>
      </c>
      <c r="G41" s="3">
        <f t="shared" si="6"/>
        <v>0.1</v>
      </c>
      <c r="H41" s="7"/>
      <c r="J41" s="1"/>
    </row>
    <row r="42" spans="1:10" x14ac:dyDescent="0.25">
      <c r="A42" s="1">
        <v>27</v>
      </c>
      <c r="B42" s="4">
        <f t="shared" si="4"/>
        <v>13.109994191499938</v>
      </c>
      <c r="C42" s="4">
        <f t="shared" si="0"/>
        <v>13.109994191499938</v>
      </c>
      <c r="D42" s="1">
        <f t="shared" si="1"/>
        <v>3.9329982574499813</v>
      </c>
      <c r="E42" s="5">
        <f t="shared" si="2"/>
        <v>2.6219988382999877</v>
      </c>
      <c r="F42" s="12">
        <f t="shared" si="3"/>
        <v>1.3109994191499936</v>
      </c>
      <c r="G42" s="3">
        <f t="shared" si="6"/>
        <v>0.1</v>
      </c>
      <c r="H42" s="7"/>
      <c r="J42" s="1"/>
    </row>
    <row r="43" spans="1:10" x14ac:dyDescent="0.25">
      <c r="A43" s="1">
        <v>28</v>
      </c>
      <c r="B43" s="4">
        <f t="shared" si="4"/>
        <v>14.420993610649932</v>
      </c>
      <c r="C43" s="4">
        <f t="shared" si="0"/>
        <v>14.420993610649932</v>
      </c>
      <c r="D43" s="1">
        <f t="shared" si="1"/>
        <v>4.3262980831949793</v>
      </c>
      <c r="E43" s="5">
        <f t="shared" si="2"/>
        <v>2.8841987221299865</v>
      </c>
      <c r="F43" s="12">
        <f t="shared" si="3"/>
        <v>1.4420993610649928</v>
      </c>
      <c r="G43" s="3">
        <f t="shared" si="6"/>
        <v>9.9999999999999992E-2</v>
      </c>
      <c r="H43" s="7"/>
      <c r="J43" s="1"/>
    </row>
    <row r="44" spans="1:10" x14ac:dyDescent="0.25">
      <c r="A44" s="1">
        <v>29</v>
      </c>
      <c r="B44" s="4">
        <f t="shared" si="4"/>
        <v>15.863092971714925</v>
      </c>
      <c r="C44" s="4">
        <f t="shared" si="0"/>
        <v>15.863092971714925</v>
      </c>
      <c r="D44" s="1">
        <f t="shared" si="1"/>
        <v>4.7589278915144773</v>
      </c>
      <c r="E44" s="5">
        <f t="shared" si="2"/>
        <v>3.1726185943429854</v>
      </c>
      <c r="F44" s="12">
        <f t="shared" si="3"/>
        <v>1.5863092971714918</v>
      </c>
      <c r="G44" s="3">
        <f t="shared" si="6"/>
        <v>0.10000000000000003</v>
      </c>
      <c r="H44" s="7"/>
      <c r="J44" s="1"/>
    </row>
    <row r="45" spans="1:10" x14ac:dyDescent="0.25">
      <c r="A45" s="1">
        <v>30</v>
      </c>
      <c r="B45" s="4">
        <f t="shared" si="4"/>
        <v>17.44940226888642</v>
      </c>
      <c r="C45" s="4">
        <f t="shared" si="0"/>
        <v>17.44940226888642</v>
      </c>
      <c r="D45" s="1">
        <f t="shared" si="1"/>
        <v>5.2348206806659254</v>
      </c>
      <c r="E45" s="5">
        <f t="shared" si="2"/>
        <v>3.4898804537772841</v>
      </c>
      <c r="F45" s="12">
        <f t="shared" si="3"/>
        <v>1.7449402268886414</v>
      </c>
      <c r="G45" s="3">
        <f t="shared" si="6"/>
        <v>0.10000000000000012</v>
      </c>
      <c r="H45" s="7"/>
      <c r="J45" s="1"/>
    </row>
    <row r="46" spans="1:10" x14ac:dyDescent="0.25">
      <c r="B46" s="2"/>
      <c r="C46" s="2"/>
    </row>
  </sheetData>
  <mergeCells count="1">
    <mergeCell ref="H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Données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2012-11-06T15:02:50Z</dcterms:created>
  <dcterms:modified xsi:type="dcterms:W3CDTF">2012-11-07T18:53:41Z</dcterms:modified>
</cp:coreProperties>
</file>